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116516.HES\Downloads\"/>
    </mc:Choice>
  </mc:AlternateContent>
  <xr:revisionPtr revIDLastSave="0" documentId="13_ncr:1_{67018401-64AB-4D7C-BB61-22C30278E66E}" xr6:coauthVersionLast="47" xr6:coauthVersionMax="47" xr10:uidLastSave="{00000000-0000-0000-0000-000000000000}"/>
  <bookViews>
    <workbookView xWindow="-120" yWindow="-120" windowWidth="29040" windowHeight="15720" tabRatio="824" xr2:uid="{B71DADA1-807A-4D93-AA5D-B9191D634190}"/>
  </bookViews>
  <sheets>
    <sheet name="1. Cover" sheetId="15" r:id="rId1"/>
    <sheet name="2. Key Statistics" sheetId="1" r:id="rId2"/>
    <sheet name="3. Key Trends" sheetId="13" r:id="rId3"/>
    <sheet name="4. Net Zero " sheetId="20" r:id="rId4"/>
    <sheet name="5. Communities &amp; Places" sheetId="21" r:id="rId5"/>
    <sheet name="6. Wellbeing Economy" sheetId="22" r:id="rId6"/>
    <sheet name="7. Data Gaps" sheetId="23" r:id="rId7"/>
    <sheet name=" 8. Further Sources" sheetId="24" r:id="rId8"/>
    <sheet name="Visual " sheetId="14"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4" l="1"/>
  <c r="B10" i="14"/>
  <c r="B9" i="14"/>
  <c r="C11" i="14"/>
  <c r="A19" i="14"/>
  <c r="B8" i="14"/>
  <c r="A12" i="14"/>
  <c r="A18" i="14"/>
  <c r="A17" i="14"/>
  <c r="A16" i="14"/>
  <c r="C10" i="14"/>
  <c r="C9" i="14"/>
  <c r="C8" i="14"/>
  <c r="A11" i="14"/>
  <c r="A10" i="14"/>
  <c r="A9" i="14"/>
  <c r="A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tc={D2E5CB20-C549-403D-B282-1D785076064E}</author>
  </authors>
  <commentList>
    <comment ref="A1" authorId="0" shapeId="0" xr:uid="{D2E5CB20-C549-403D-B282-1D785076064E}">
      <text>
        <t>[Threaded comment]
Your version of Excel allows you to read this threaded comment; however, any edits to it will get removed if the file is opened in a newer version of Excel. Learn more: https://go.microsoft.com/fwlink/?linkid=870924
Comment:
    To be split into 3 separate worksheets then delete this one.
Use the 3 priorities only and not the outcomes.
Use structure and format of SHEA 2018 worksheets.
Alignment of metrics to each to be discussed.</t>
      </text>
    </comment>
  </commentList>
</comments>
</file>

<file path=xl/sharedStrings.xml><?xml version="1.0" encoding="utf-8"?>
<sst xmlns="http://schemas.openxmlformats.org/spreadsheetml/2006/main" count="596" uniqueCount="357">
  <si>
    <t>Pre-1919 Dwellings</t>
  </si>
  <si>
    <t>Traditional Buildings</t>
  </si>
  <si>
    <t>Critical Repairs</t>
  </si>
  <si>
    <t>33%, 24%, 41%</t>
  </si>
  <si>
    <t>Traditional buildings are estimated to make up 33% of Scotland's retail space, 24% of Scotland's office space and 41% of the spaces used by the public sector in Scotland.</t>
  </si>
  <si>
    <t xml:space="preserve">71% of pre-1919 housing stock is in need of critical repairs (which refers to weather tightness and structural stability).  </t>
  </si>
  <si>
    <t>Economy</t>
  </si>
  <si>
    <t>Jobs</t>
  </si>
  <si>
    <t>Visitors</t>
  </si>
  <si>
    <t>£6 billion</t>
  </si>
  <si>
    <t>15%, 60%, 25%</t>
  </si>
  <si>
    <t>HES calculation, 2023</t>
  </si>
  <si>
    <t>Buildings at Risk Register (BARR)</t>
  </si>
  <si>
    <t>Engagement</t>
  </si>
  <si>
    <t>Wellbeing</t>
  </si>
  <si>
    <t xml:space="preserve">Community Value </t>
  </si>
  <si>
    <t>Notes</t>
  </si>
  <si>
    <t>£4.2bn</t>
  </si>
  <si>
    <t>£3.9bn</t>
  </si>
  <si>
    <t>£3.6bn</t>
  </si>
  <si>
    <t>£3.4bn</t>
  </si>
  <si>
    <t>Calculated by HES using ONS data</t>
  </si>
  <si>
    <t>£3.2bn</t>
  </si>
  <si>
    <t>£2.3bn</t>
  </si>
  <si>
    <t>£2.1bn</t>
  </si>
  <si>
    <t>£1.9bn</t>
  </si>
  <si>
    <t>£1.8bn</t>
  </si>
  <si>
    <t>18.0m</t>
  </si>
  <si>
    <t>15.1m</t>
  </si>
  <si>
    <t xml:space="preserve">www.MoffatCentre.com </t>
  </si>
  <si>
    <t>Decrease</t>
  </si>
  <si>
    <t xml:space="preserve">Increase </t>
  </si>
  <si>
    <t>Link to OPOF</t>
  </si>
  <si>
    <t>Delivering the transition to net zero</t>
  </si>
  <si>
    <t>Empowering resilient and inclusive communities and places</t>
  </si>
  <si>
    <t>Building a wellbeing economy</t>
  </si>
  <si>
    <t>Outcome 1: Reduced emissions from the historic environment</t>
  </si>
  <si>
    <t>Outcome 4: Organisations that care for the historic environment have the right skills and are more resilient</t>
  </si>
  <si>
    <t>Outcome 7: The historic environment makes a responsible contribution to Scotland’s economy</t>
  </si>
  <si>
    <t>Outcome 2: The historic environment is more climate resilient</t>
  </si>
  <si>
    <t>Outcome 5: Communities have more opportunities to participate in decision-making about the historic environment</t>
  </si>
  <si>
    <t>Outcome 8: The historic environment provides fair work</t>
  </si>
  <si>
    <t>Outcome 3: Improved pathways for historic environment skills</t>
  </si>
  <si>
    <t>Outcome 6: The historic environment is more diverse and inclusive</t>
  </si>
  <si>
    <t>Outcome 9: Increased engagement with the historic environment, with a focus on activities that enhance wellbeing</t>
  </si>
  <si>
    <t>GENERAL</t>
  </si>
  <si>
    <t xml:space="preserve">
18%</t>
  </si>
  <si>
    <t>Investment Sources</t>
  </si>
  <si>
    <t>Contents</t>
  </si>
  <si>
    <t>2. Key Statistics</t>
  </si>
  <si>
    <t>3. Key Trends</t>
  </si>
  <si>
    <t>More information on Scotland's Historic Environment Audit (SHEA)</t>
  </si>
  <si>
    <t>https://www.historicenvironment.scot/advice-and-support/planning-and-guidance/scotland-s-historic-environment-audit/</t>
  </si>
  <si>
    <t>More information on Our Past, Our Future: The Strategy for Scotland's Historic Environment (OPOF)</t>
  </si>
  <si>
    <t>https://www.historicenvironment.scot/our-past-our-future/</t>
  </si>
  <si>
    <t>Contact details</t>
  </si>
  <si>
    <t>https://www.historicenvironment.scot/about-us/contact-us/</t>
  </si>
  <si>
    <t>© Historic Environment Scotland [2024]</t>
  </si>
  <si>
    <t>https://www.historicenvironment.scot/archives-and-research/publications/?searchPubText=%22Scotland%E2%80%99s+Historic+Environment+Audit%22</t>
  </si>
  <si>
    <t xml:space="preserve">You may re-use this information (excluding logos and images) free of charge in any format or medium, under the terms of the Open Government Licence v3.0 except where otherwise stated. </t>
  </si>
  <si>
    <t xml:space="preserve">To view this licence, visit http://nationalarchives.gov.uk/doc/open-government-licence/version/3/ or write to the Information Policy Team, The National Archives, Kew, London TW9 4DU, or email: psi@nationalarchives.gov.uk </t>
  </si>
  <si>
    <t>Where we have identified any third party copyright information you will need to obtain permission from the copyright holders concerned.</t>
  </si>
  <si>
    <t>Any enquiries regarding this document should be sent to us at:</t>
  </si>
  <si>
    <t>Historic Environment Scotland</t>
  </si>
  <si>
    <t>Longmore House</t>
  </si>
  <si>
    <t>Salisbury Place</t>
  </si>
  <si>
    <t>Edinburgh</t>
  </si>
  <si>
    <t>EH9 1SH</t>
  </si>
  <si>
    <t>+44 (0) 131 668 8600</t>
  </si>
  <si>
    <t>www.historicenvironment.scot</t>
  </si>
  <si>
    <t>You can download this publication from our website at www.historicenvironment.scot</t>
  </si>
  <si>
    <t>Notes and Quick Links:</t>
  </si>
  <si>
    <t>Scottish House Condition Survey</t>
  </si>
  <si>
    <t>Amount (£) generated by the historic environment for Scoland's economy  (direct and indirect)</t>
  </si>
  <si>
    <t>Amount (£) generated by the historic environment for Scotland's economy  (direct only)</t>
  </si>
  <si>
    <t>Number of visitors attracted to the historic environment per year</t>
  </si>
  <si>
    <t>Scotland's Historic Environment Audit (SHEA) 2024</t>
  </si>
  <si>
    <t>Scottish Household Survey</t>
  </si>
  <si>
    <t xml:space="preserve">£1.2bn </t>
  </si>
  <si>
    <t>£1.0bn</t>
  </si>
  <si>
    <t>Number of Scheduled Monuments</t>
  </si>
  <si>
    <t>Number of Inventory Gardens and Designed Landscapes (GDL)</t>
  </si>
  <si>
    <t>Number of Inventory Battlefields (BTL)</t>
  </si>
  <si>
    <t>Number of Historic Marine Protected Areas (HMPA)</t>
  </si>
  <si>
    <t> £4.9bn</t>
  </si>
  <si>
    <t>£2.7bn</t>
  </si>
  <si>
    <t>£4.4bn</t>
  </si>
  <si>
    <t> £6.0bn</t>
  </si>
  <si>
    <t> £1.55bn</t>
  </si>
  <si>
    <t> £1.27bn</t>
  </si>
  <si>
    <t>£1.18bn</t>
  </si>
  <si>
    <t>£1.29bn</t>
  </si>
  <si>
    <t>£1.27bn</t>
  </si>
  <si>
    <t>£1.26bn</t>
  </si>
  <si>
    <t>£1.25bn</t>
  </si>
  <si>
    <t>£1.14bn</t>
  </si>
  <si>
    <t>£842k</t>
  </si>
  <si>
    <t>£780k</t>
  </si>
  <si>
    <t>£947k</t>
  </si>
  <si>
    <t>£220k</t>
  </si>
  <si>
    <t>£397k</t>
  </si>
  <si>
    <t>£1.93bn</t>
  </si>
  <si>
    <t>£1.10bn</t>
  </si>
  <si>
    <t>£1.04bn</t>
  </si>
  <si>
    <t>£1.00bn</t>
  </si>
  <si>
    <t>3.3m</t>
  </si>
  <si>
    <t>1.2m</t>
  </si>
  <si>
    <t>5.2m</t>
  </si>
  <si>
    <t>4.5m</t>
  </si>
  <si>
    <t>N/A</t>
  </si>
  <si>
    <t>£2.2bn</t>
  </si>
  <si>
    <t>£1.4bn</t>
  </si>
  <si>
    <t>£1.7bn</t>
  </si>
  <si>
    <t> £2.6bn</t>
  </si>
  <si>
    <t>16.0m</t>
  </si>
  <si>
    <t>7.0m</t>
  </si>
  <si>
    <t>4.6m</t>
  </si>
  <si>
    <t>20.0m</t>
  </si>
  <si>
    <t>19.0m</t>
  </si>
  <si>
    <t>17.0m</t>
  </si>
  <si>
    <t>14.6m</t>
  </si>
  <si>
    <t>Carbon emissions (tCO2e, HES only)</t>
  </si>
  <si>
    <t xml:space="preserve">Total spent repairing and maintaining pre-1919 housing stock (including private sector spend and grants) </t>
  </si>
  <si>
    <t>£1.2bn</t>
  </si>
  <si>
    <t>The data shows an increase of 17% between 2022 and 2023 in the total jobs supported including both tourism and construction. This increase is due to the recovery after the COVID-19 pandemic. Additionally, the numbers are up compared to pre-pandemic level with a 19% increase in the total jobs supported.</t>
  </si>
  <si>
    <t xml:space="preserve">The one-off survey was carried out in 2016 by Volunteer Scotland working with HES and BEFS. The report estimates the scale and range of volunteering activity and demonstrates its positive impact and potential for the people of Scotland. </t>
  </si>
  <si>
    <t>Number of visitors to heritage sites in Scotland</t>
  </si>
  <si>
    <t>Moffat Centre Visitor Attraction Reports</t>
  </si>
  <si>
    <t>Scottish House Condition Survey 2022 Key Findings</t>
  </si>
  <si>
    <t>Scottish Household Survey 2022: Key Findings</t>
  </si>
  <si>
    <t>Moffat Centre</t>
  </si>
  <si>
    <t>The Anholt-Ipsos Nation Brands IndexSM: 2022 Report For Scotland</t>
  </si>
  <si>
    <t> </t>
  </si>
  <si>
    <t>Number of Listed Buildings</t>
  </si>
  <si>
    <t xml:space="preserve">Number of World Heritage Sites  </t>
  </si>
  <si>
    <t>£1.3 billion</t>
  </si>
  <si>
    <t>Housing Repair Spend</t>
  </si>
  <si>
    <t xml:space="preserve">Number of Conservation Areas </t>
  </si>
  <si>
    <t>Conservation areas are designated and managed by local authorities.</t>
  </si>
  <si>
    <t>Significance</t>
  </si>
  <si>
    <t>Yes, in 2019</t>
  </si>
  <si>
    <t>Number, location and type of organisations in the sector</t>
  </si>
  <si>
    <t>Historic place attendance - Cultural engagement by adults</t>
  </si>
  <si>
    <t>No</t>
  </si>
  <si>
    <t>2022</t>
  </si>
  <si>
    <t>2021</t>
  </si>
  <si>
    <t>2020</t>
  </si>
  <si>
    <t>2019</t>
  </si>
  <si>
    <t>2017</t>
  </si>
  <si>
    <t>2016</t>
  </si>
  <si>
    <t>2015</t>
  </si>
  <si>
    <t>2014</t>
  </si>
  <si>
    <t xml:space="preserve">4. Priority 1: Net Zero </t>
  </si>
  <si>
    <t xml:space="preserve">5. Priority 2: Communities &amp; Places </t>
  </si>
  <si>
    <t>6. Priority 3: Wellbeing Economy</t>
  </si>
  <si>
    <t>Table 1 - Key Trends</t>
  </si>
  <si>
    <t>Table 2 - Net Zero</t>
  </si>
  <si>
    <t>Table 3 - Communities and Places</t>
  </si>
  <si>
    <t xml:space="preserve">Table 4 - Wellbeing Economy </t>
  </si>
  <si>
    <t>86% of respondents believe it is important that Scotland's heritage is well looked after and 72% think that the heritage of their local area is well cared for.</t>
  </si>
  <si>
    <t>Reputation</t>
  </si>
  <si>
    <t>£1.3bn</t>
  </si>
  <si>
    <t xml:space="preserve">Number of heritage buildings at risk </t>
  </si>
  <si>
    <t>UKBuildings dataset, used under license</t>
  </si>
  <si>
    <t>The decrease in the percentage of pre-1919 properties with disrepair to critical elements and urgent disrepair from 2018 to 2022 is a positive development for Scotland and implies measures to tackle the most urgent cases are succeeding.</t>
  </si>
  <si>
    <t>Decreases in recent years due to a project that recategorised designated sites that had been counted twice.</t>
  </si>
  <si>
    <t xml:space="preserve">Visits to historic sites as a percentage of all recorded visits in year </t>
  </si>
  <si>
    <t>Membership (National Trust Scotland and Historic Environment Scotland)</t>
  </si>
  <si>
    <t>Link</t>
  </si>
  <si>
    <t>Report on volunteering in the historic environment sector</t>
  </si>
  <si>
    <t>2023</t>
  </si>
  <si>
    <t>2018      (LAST SHEA)</t>
  </si>
  <si>
    <t>All figures and statistics are the latest available data at the time of publishing</t>
  </si>
  <si>
    <t xml:space="preserve">Visits (Historic Environment Scotland only) </t>
  </si>
  <si>
    <t>Economy - Amount generated for Scotland's economy (net attributable including supply chain multipliers)</t>
  </si>
  <si>
    <t>Information about designated sites, scheduled monuments and listed buildings</t>
  </si>
  <si>
    <t>17,100 volunteers recorded</t>
  </si>
  <si>
    <t>Details of over 340,000 archaeological, industrial and maritime sites across Scotland</t>
  </si>
  <si>
    <t>Modern, historic maps, aerial imagery and data spatially mapped relating to archaeological, industrial and maritime sites in Scotland</t>
  </si>
  <si>
    <t xml:space="preserve">Total number of protected heritage places </t>
  </si>
  <si>
    <t>The decrease 2021 to 2022 reflects higher investment from HES in light of increased material costs faced by grants projects in current economic climate. However we see a recovery in 2023.</t>
  </si>
  <si>
    <t>Scotland Historic Environment Audit (SHEA)</t>
  </si>
  <si>
    <t>Historic Environment Scotland - SHEA</t>
  </si>
  <si>
    <t>Pastmap</t>
  </si>
  <si>
    <t>Canmore</t>
  </si>
  <si>
    <t>See individual publications</t>
  </si>
  <si>
    <t>Scottish Government - Planning Statistics</t>
  </si>
  <si>
    <t>Historic Environment Scotland - Planning Performance Reports</t>
  </si>
  <si>
    <t>Collection of planning statistics including planning performance and vacant and derelict land.</t>
  </si>
  <si>
    <t>Contains detailed information about location of heritage places in spatial format.</t>
  </si>
  <si>
    <t>Historic Scotland - Volunteering Report</t>
  </si>
  <si>
    <t>Historic Environment Scotland - Volunteering Report</t>
  </si>
  <si>
    <t>Historic Environment Scotland - Wellbeing Report</t>
  </si>
  <si>
    <t>Protected Heritage Places</t>
  </si>
  <si>
    <t>Owners spend £1.3 bn each year on repairing and maintaining Scotland’s pre-1919 housing stock. It will cost an estimated additional £6.6bn to convert these residential buildings to low-carbon heating over the coming years.</t>
  </si>
  <si>
    <t>Increase</t>
  </si>
  <si>
    <t>No change</t>
  </si>
  <si>
    <t xml:space="preserve">Mildly fluctuating trend over the years. </t>
  </si>
  <si>
    <t>This total is unlikely to change by significant amounts, but shows that the number of protected historic marine areas in Scotland remains stable.</t>
  </si>
  <si>
    <t>Climate change adaptation in the historic environment</t>
  </si>
  <si>
    <t>Historic Environment Scotland - Published data</t>
  </si>
  <si>
    <t>UK Government - Office of National Statistics data</t>
  </si>
  <si>
    <t>Historic Environment Scotland - Public data</t>
  </si>
  <si>
    <t>Scottish Government - Scottish Household Survey</t>
  </si>
  <si>
    <t xml:space="preserve">Scottish Government - Scottish House Condition Survey </t>
  </si>
  <si>
    <t>UNESCO data</t>
  </si>
  <si>
    <t>Nation Brand Index data</t>
  </si>
  <si>
    <t>Nation Brand Index Report</t>
  </si>
  <si>
    <t>Previously released SHEA, including methodology, facts and data about the historic environment from 2007-2018. These include data no longer collected and detailed background.</t>
  </si>
  <si>
    <t>16 million</t>
  </si>
  <si>
    <t>What is the social benefit of the historic environment?</t>
  </si>
  <si>
    <t>Number of volunteers in the historic environment sector</t>
  </si>
  <si>
    <t>How do we best quantify the built historic environment?</t>
  </si>
  <si>
    <t>How engaging with the historic environment benefits health and wellbeing</t>
  </si>
  <si>
    <t>How the historic environment impacts local communities</t>
  </si>
  <si>
    <t xml:space="preserve">This figure decreased between 2018 and 2019 as sites that were dual designated were identified and removed. Protected places include: Scheduled Monuments + Inventory Gardens and Designed Landscapes (GDL) + Inventory Battlefields (BTL) + Historic Marine Protected Areas (HMPA) + Listed Buildings + World Heritage Site. </t>
  </si>
  <si>
    <t>2018 
(LAST SHEA)</t>
  </si>
  <si>
    <t xml:space="preserve">The overall trend is increasing spend on the repair and maintenance of pre-1919 buildings. This spend has increased year-on-year, with no drop during the COVID-19 pandemic, though increasing construction prices account for a large share of the growth, rather than increasing volume of works. </t>
  </si>
  <si>
    <t>Data trend represented based on 2022 methods. Figures before 2018 may differ from earlier SHEA reports. Sector estimate from survey (Note - Visits rather than Visitors)</t>
  </si>
  <si>
    <t>Data trend represented based on 2022 methods. Figures before 2018 may differ from earlier SHEA reports. Sector estimate from survey (Note - this total refers to Visits rather than Visitors)</t>
  </si>
  <si>
    <t xml:space="preserve">Carbon emissions generated from the historic environment </t>
  </si>
  <si>
    <t>59% of people felt healthier because of their engagement with the historic environment. 29% of people felt less anxious because of engagement with the historic environment (2019 data)</t>
  </si>
  <si>
    <t xml:space="preserve">10th </t>
  </si>
  <si>
    <t>Research shows only 15% of investment in Scotland’s historic environment comes from the heritage sector. 60% is spent by homeowners or the private sector, and 25% by the public and third sectors.</t>
  </si>
  <si>
    <t xml:space="preserve">0.2m </t>
  </si>
  <si>
    <t>7. Data Gaps</t>
  </si>
  <si>
    <t>8. Further Sources</t>
  </si>
  <si>
    <t>2023 information based on HES publicly available data</t>
  </si>
  <si>
    <t xml:space="preserve"> </t>
  </si>
  <si>
    <t xml:space="preserve">% of adults that have visited a historic place in year </t>
  </si>
  <si>
    <t xml:space="preserve">% of adults that view climate change as an immediate and urgent problem </t>
  </si>
  <si>
    <t>Number of protected heritage places (total)</t>
  </si>
  <si>
    <t>Decreases between 2014 and 2019 due to dual designation project recategorising sites that had been counted twice. Slight increase between 2022 and 2023, showing that more of the historic environment in Scotland is protected.</t>
  </si>
  <si>
    <t>How fair are working conditions within the historic environment?</t>
  </si>
  <si>
    <t>No, however this data is available at an organisational level for HES.</t>
  </si>
  <si>
    <t>This spreadsheet is organised into 8 workbooks.</t>
  </si>
  <si>
    <t>How diverse is engagement with the historic environment?</t>
  </si>
  <si>
    <t>Number of full time equivalent (FTE) jobs (direct and indirect)</t>
  </si>
  <si>
    <t>Nation Brand: Scotland's rank out of 60 nations for historic buildings and monuments</t>
  </si>
  <si>
    <t>Knowing the number and type of structures, age of construction and location helps us understand and guide investment, protection and use of our built historic environment in Scotland. We record protected structures via listings and the BARR, but it is hard to quantify non-protected structures and we rely on partial data. This means it is difficult to forecast what measures are needed in our built environment in terms of e.g. skills, adaptations, repairs and more.</t>
  </si>
  <si>
    <t>Understanding how heritage impacts local communities is essential to ensure efforts benefit and reflect the needs and values of the people who live there. This means understanding the impact of the historic environment on local economies and health as well as pride in local area.</t>
  </si>
  <si>
    <t>Understanding the link with health is important because engaging with heritage can improve mental and physical health, foster social connections, and enhance a sense of identity and belonging. Having measurable data in this area means we can understand the impact of the historic environment and what measures work best.</t>
  </si>
  <si>
    <t>Knowing the number and types of organisations making up the historic environment sector is important for preservation efforts, allocating resources effectively, engaging diverse expertise, advocacy, and monitoring the sector's health over time.</t>
  </si>
  <si>
    <t>There is information on this page running from cell A1 to A42</t>
  </si>
  <si>
    <t xml:space="preserve">This worksheet sets out a selection of additional reference documents and websites that include information about Scotland's Historic Environment.                                                                                    Column A: Description of report.
Column B: Significance of report.
Column C: Link to supporting information.                                                      Use this worksheet to understand what further information exists about the historic environment in Scotland.
</t>
  </si>
  <si>
    <t>SHEA 2024 has a wide range of uses, including providing context for Scotland's National Historic Environment Strategy, Our Past, Our Future (OPOF). This data release is organised under the OPOF priorities in support of the national strategy. All figures and statistics are the latest available at the time of publishing.</t>
  </si>
  <si>
    <t>This spreadsheet contains data tables about Scotland's historic environment 2023-24</t>
  </si>
  <si>
    <t xml:space="preserve">1. Cover: Scotland's Historic Environment Audit (SHEA) 2024, Contents and Open Government Statement (OGL) </t>
  </si>
  <si>
    <r>
      <rPr>
        <b/>
        <sz val="12"/>
        <color theme="1"/>
        <rFont val="Arial"/>
        <family val="2"/>
      </rPr>
      <t>Caveat</t>
    </r>
    <r>
      <rPr>
        <sz val="12"/>
        <color theme="1"/>
        <rFont val="Arial"/>
        <family val="2"/>
      </rPr>
      <t xml:space="preserve">: </t>
    </r>
    <r>
      <rPr>
        <b/>
        <sz val="12"/>
        <color theme="1"/>
        <rFont val="Arial"/>
        <family val="2"/>
      </rPr>
      <t>Rounding</t>
    </r>
    <r>
      <rPr>
        <sz val="12"/>
        <color theme="1"/>
        <rFont val="Arial"/>
        <family val="2"/>
      </rPr>
      <t>. All numbers and percentages are rounded to the nearest whole number except where otherwise stated. Because of rounding, figures in tables and charts may not always add exactly. For this reason, caution should be exercised where differences are on the margins of significance.</t>
    </r>
  </si>
  <si>
    <t>Table 8 - Additional References</t>
  </si>
  <si>
    <t>Table 7 - Data Gaps</t>
  </si>
  <si>
    <t xml:space="preserve">Scheduled monument condition monitoring by HES </t>
  </si>
  <si>
    <t>More than 55,000 protected places in Scotland.</t>
  </si>
  <si>
    <t>18% of Scotland's dwellings are of pre-1919 construction.</t>
  </si>
  <si>
    <t>90% of scheduled monuments are assessed as being in optimal or satisfactory condition in 2023.</t>
  </si>
  <si>
    <t>This data is from scheduled monument condition monitoring visits by HES Field Officers. It shows marginal improvements in the condition of scheduled monuments over the past few years. The 2020 figure is likely to be anomalous as during the COVID-19 pandemic only sites at most risk were visited, hence the lower condition score. Please note, different sites are visited each year, so this data is representative (non equivalent-sampling).</t>
  </si>
  <si>
    <t xml:space="preserve">Scheduled Monument Condition
</t>
  </si>
  <si>
    <t>2,212 buildings have been saved since the inception of the Buildings at Risk Register (BARR) in 1990. At the time of publishing in 2024 there are 2,226 buildings on the register categorised as at risk of destruction.</t>
  </si>
  <si>
    <t>The heritage sector is supporting over 81,000 full time equivalent jobs.</t>
  </si>
  <si>
    <t>29% of adults visited a historic place.</t>
  </si>
  <si>
    <t>Scotland is ranked 10th out of 60 nations for historic buildings and monuments.</t>
  </si>
  <si>
    <t>The Links between Scotland’s Historic Environment and Wellbeing, 2019</t>
  </si>
  <si>
    <t xml:space="preserve">86% of people report wellbeing benefit from engaging with heritage.                                                                                                                 
</t>
  </si>
  <si>
    <t>Nation Brand Index, 2022</t>
  </si>
  <si>
    <t>Scottish House Condition Survey 2022: Attributes of Housing Stock</t>
  </si>
  <si>
    <t xml:space="preserve">This worksheet presents key statistics about Scotland's historic environment. It includes data on protected places, the condition of scheduled monuments, pre-1919 dwellings, buildings saved, economic, investment and job data as well as data on visitors, communities and engagement. 
Each key statistic is presented in a box format composed of one column and fours rows. There are a total of fifteen boxes through column A to column E columns with a blank column between each. The first row contains the header, the second contains the data point, the third contains the data explanation and the fourth contains the data source. Content ends on row 32. 
Use this information to gain insight into various aspects of Scotland's historic environment. </t>
  </si>
  <si>
    <t>Historic Environment Scotland Spatial Data</t>
  </si>
  <si>
    <t>Heritage Value: It is important to me that Scotland's heritage is well looked after % (Strongly agree + Tend to agree)</t>
  </si>
  <si>
    <t>Heritage Views: The heritage of my local area is well looked after % (Strongly agree + Tend to agree)</t>
  </si>
  <si>
    <t>Built Heritage Investment Group report 2019, produced for Scotland's Historic Environment Forum, unpublished</t>
  </si>
  <si>
    <t xml:space="preserve">Buildings Saved (repaired, re-occupied and no longer at risk) </t>
  </si>
  <si>
    <t>The Historic Environment Sector attracts an estimated 16 million visitors a year, in 2022.</t>
  </si>
  <si>
    <t>Direct and indirect spend on the historic environment generates £6.0bn for Scotland's economy. £2.1bn is attributable to heritage tourism and £3.9bn attributable to repair and maintenance of pre-1919 buildings with industry suppliers.</t>
  </si>
  <si>
    <t xml:space="preserve">This worksheet presents key trends in Scotland's historic environment, with data from the latest year (2023) compared to previous years. It includes information on the total number of protected places and the amount of revenue generated by the historic environment. The data is organised as follows:
Column A: Key trends and descriptions.
Column B: Data for the latest year (2023).
Column C to F: Data not published since last SHEA 2018 (2022 to 2019).
Columns G to K: Data for previous years (2018 to 2014).
Column L: Information on if this figure has increased or decreased between the two most recent data points.
Column M: Notes providing additional context or explanations.
Column N: Sources and web links for further information.
Use this worksheet to analyse trends and changes in key aspects of Scotland's historic environment over recent years. </t>
  </si>
  <si>
    <t>UKBuildings dataset, used under HES license</t>
  </si>
  <si>
    <t>Calculated by HES using ONS data. This figure shows the financial contribution heritage makes to Scotland is increasing over time, taking into account a dip in 2020-2021 due to the COVID-19 pandemic.</t>
  </si>
  <si>
    <t>Scottish Household Survey 2022: Key Findings Table 9</t>
  </si>
  <si>
    <t>Calculated by HES using ONS data. This figure shows the number of jobs in the sector is increasing, and reflects a dip during the COVID-19 pandemic in 2020-2021.</t>
  </si>
  <si>
    <t>The biennial Nation Brand Index report examines how people view Scotland. This figure shows an improvement in ranking for how people view Scotland in terms of richness in heritage.</t>
  </si>
  <si>
    <t xml:space="preserve">Improvement Information </t>
  </si>
  <si>
    <t>Source and Web Links</t>
  </si>
  <si>
    <t xml:space="preserve">This worksheet presents carbon emissions data available for HES, views from the Scottish population on the urgency of climate change and the condition of historic environment assets as a proxy measure for vulnerability. The data is organised as follows:
Column A: Key trends and descriptions.
Column B: Data for the latest year (2023).
Column C to F: Data not published since last SHEA 2018 (2022 to 2019).
Columns G to K: Data for previous years (2018 to 2014).
Column L: Information on if this figure has increased or decreased between the two most recent data points.
Column M: Notes providing additional context or explanations.
Column N: Sources and web links for further information.
Use this worksheet to analyse trends and changes in net-zero statistics of Scotland's historic environment over recent years. </t>
  </si>
  <si>
    <t>% of pre-1919 properties with any disrepair to critical elements (refers to weather tightness and structural stability)</t>
  </si>
  <si>
    <t xml:space="preserve">% of pre-1919 properties with any disrepair to critical elements and any urgent disrepair </t>
  </si>
  <si>
    <t xml:space="preserve">% of pre-1919 properties with any disrepair to critical elements, any urgent and any extensive disrepair </t>
  </si>
  <si>
    <t>% of pre-1919 properties Below Tolerable Standard (minimum standard for habitability)</t>
  </si>
  <si>
    <t>NA</t>
  </si>
  <si>
    <r>
      <rPr>
        <b/>
        <sz val="12"/>
        <color theme="1"/>
        <rFont val="Arial"/>
        <family val="2"/>
      </rPr>
      <t>PLEASE NOTE: Aggregate data for carbon emissions for historic environment as a whole are not available at this stage.</t>
    </r>
    <r>
      <rPr>
        <sz val="12"/>
        <color theme="1"/>
        <rFont val="Arial"/>
        <family val="2"/>
      </rPr>
      <t xml:space="preserve">
The trend indicates an overall decrease, amounting to a reduction of 34% since 2018-2019. This reduction was notably accelerated after the onset of the 2020 COVID-19 pandemic, which precipitated a cessation of tourism and cultural activities, including heritage-related activities. Despite the slight uptick observed from 2021 to 2023, emissions still remain lower than those witnessed in the period 2019 to 2020. </t>
    </r>
  </si>
  <si>
    <t>Figures provided by the Moffat Centre for Travel and Tourism, these figures show a downwards trend during the COVID-19 pandemic in 2020-2021. Numbers have increased significantly between 2021 and 2022, but not yet reached the pre-pandemic peak.</t>
  </si>
  <si>
    <t>Data from the Scottish Household Survey. There is a data gap caused by COVID-19 pandemic from 2020 to 2022. The proportion of adults visiting a historic place has decreased in 2023 from the proportion in 2019. This reflects recovering sector visitor numbers.</t>
  </si>
  <si>
    <t>The figures demonstrate increasing concern regarding climate change. The change between 2014 and 2022 suggests that this is an important topic for people in Scotland.</t>
  </si>
  <si>
    <t>The trend is broadly stable, with minor percentage changes between 2018 and 2022. This shows limited change in Scotland's pre-1919 buildings in terms of any disrepair to critical elements, any urgent disrepair and any extensive disrepair.</t>
  </si>
  <si>
    <t>The figures show that 5% of Scotland's pre-1919 dwellings are classified as being Below Tolerable Standard (BTS). This figure is slightly lower than the percentage recorded in 2018 but slightly higher than that of 2019, indicating a relatively stable trend.</t>
  </si>
  <si>
    <t>Investment growth has increased significantly in value terms. This reflects the high input prices for materials which have continued to grow ahead of consumer price inflation since 2020 (and exacerbated by supply chain issues), so it is not clear whether the volume and/or quality of the repair and maintenance undertaken has actually increased.</t>
  </si>
  <si>
    <t>The Buildings at Risk Register (BARR) highlights properties of historic merit at risk or under threat. 2,212 buildings have been saved since the inception of BARR in 1990. At the time of publishing in 2024, there are 2,226 buildings in total on the Register recorded as being at risk. The number of buildings on the register is decreasing over time, which is positive.</t>
  </si>
  <si>
    <t>Buildings at Risk Register</t>
  </si>
  <si>
    <t xml:space="preserve">This worksheet presents data on protected places, protection through the planning system, views on value and views on heritage amongst Scotland's population. The data is organised as follows:
Column A: Key trends and descriptions.
Column B: Data for the latest year (2023).
Column C to F: Data not published since last SHEA 2018 (2022 to 2019).
Columns G to K: Data for previous years (2018 to 2014).
Column L: Information on if this figure has increased or decreased between the two most recent data points.
Column M: Notes providing additional context or explanations.
Column N: Sources and web links for further information.
Use this worksheet to analyse trends and changes in community and places statistics of Scotland's historic environment over recent years. </t>
  </si>
  <si>
    <t>Question first asked in 2019. Heritage here refers to important buildings, archives, historical sites and monuments. This shows that the importance of looking after heritage to people in Scotland is broadly stable.</t>
  </si>
  <si>
    <t>% of Scheduled Monuments that are in an optimal or satisfactory condition</t>
  </si>
  <si>
    <t>Slight decreases in recent years due to dual designation project that recategorised sites that had been counted twice, but overall a stable trend.</t>
  </si>
  <si>
    <t>Stable number of battlefields showing no new additions to the number of battlefields protected in Scotland.</t>
  </si>
  <si>
    <t>Cultural World Heritage Sites (WHS). This total is unlikely to ever change by significant amounts, however in 2024 The Flow Country gained UNESCO natural heritage status showing that Scotland has a steady upwards trend since 2014. Note the 2024 addition is not reflected in the 2023 total. As of 2024 there are 6 UNESCO cultural heritage sites in Scotland and 2 UNESCO natural heritage sites.</t>
  </si>
  <si>
    <t>The stability of this trend since 2018 suggests current measures are insufficient to address root causes of disrepair. Without deliberate intervention, the percentage of homes with disrepair to critical elements is extremely unlikely to decrease. This will lead to an increase in associated risks and economic costs.</t>
  </si>
  <si>
    <t xml:space="preserve">This worksheet presents data on economic benefits, engagement in the historic environment and wellbeing benefits. The data is organised as follows:
Column A: Key trends and descriptions.
Column B: Data for the latest year (2023).
Column C to F: Data not published since last SHEA 2018 (2022 to 2019).
Columns G to K: Data for previous years (2018 to 2014).
Column L: Information on if this figure has increased or decreased between the two most recent data points.
Column M: Notes providing additional context or explanations.
Column N: Sources and web links for further information.
Use this worksheet to analyse trends and changes in wellbeing economy statistics of Scotland's historic environment over recent years. </t>
  </si>
  <si>
    <t xml:space="preserve">Scottish Government - Scottish Household Survey </t>
  </si>
  <si>
    <t xml:space="preserve">Economy - Tourism: Amount generated for Scotland's economy (Direct impacts, no multipliers) </t>
  </si>
  <si>
    <t>Economy - Repair and Maintenance Spend: Amount (including private sector spend and grants) spent on repairing and maintaining the historic environment (Direct impacts, no multipliers)</t>
  </si>
  <si>
    <t xml:space="preserve">Grants leverage - For every £1 invested in projects by Historic Environment Scotland in year, additional funding attracted </t>
  </si>
  <si>
    <t>Volunteering - Whether or not adults undertook any volunteering in the last 12 months, 2009-2010 to 2022 (Scotland wide data, any sector)</t>
  </si>
  <si>
    <t>Volunteering - % of adults who undertook formal volunteering in the last 12 months in the culture and heritage sector</t>
  </si>
  <si>
    <t>Reputation - Nation Brand Index: Scotland's rank out of 60 countries for its reputation for Tourism (historic buildings and monuments)</t>
  </si>
  <si>
    <t>Question first asked in 2019. Heritage in this context refers to important buildings, archives, historical sites and monuments. This shows people in Scotland perceive local heritage is slightly better looked after in 2022 than in 2019.</t>
  </si>
  <si>
    <t>This figure reflects the percentage of adults who have undertaken any volunteering in Scotland within the past 12 months. It shows a higher proportion of the population were volunteering in 2022 than in 2014.</t>
  </si>
  <si>
    <t>This figure reflects the percentage of adults who have undertaken formal volunteering in the culture and heritage sector in Scotland in the past 12 months. It shows a higher proportion of the population were volunteering in the sector in 2022 than in 2018. However, this is low compared to the proportion volunteering in other sectors.</t>
  </si>
  <si>
    <t>Since 2022, properties in the care of HES have seen a significant increase of over 1 million visits, nearing pre-pandemic levels. This growth indicates increasing numbers of people potentially benefiting from engagement in the historic environment.</t>
  </si>
  <si>
    <t>Slight increase in the 2022 number of members, indicating emerging recovery from the COVID-19 pandemic.</t>
  </si>
  <si>
    <t xml:space="preserve">The biennial Nation Brand Index (NBI) shows Scotland’s international reputation for being rich in historic buildings and sites is remaining strong. In the latest NBI (2022) historic buildings and monuments are ranked 10 out of 60 nations (2020: Rank 12, 2018: Rank 12). This means the rank has improved between 2022 (10), 2020 (12) and 2018 (12). The NBI data are used to report on the International Indicator on Scotland's reputation in the National Performance Framework. </t>
  </si>
  <si>
    <t>Internal data from National Trust for Scotland and Historic Environment Scotland</t>
  </si>
  <si>
    <t>Jobs - Number of full-time equivalent jobs
(net attributable including supply chain multipliers)</t>
  </si>
  <si>
    <t xml:space="preserve">The overall tourism impact trend is increasing due to the recovery of visitor numbers, and particularly international heritage-motivated visitors, after the COVID-19 pandemic. This includes spend at attractions and in local businesses that would otherwise be lost if heritage attractions were closed. </t>
  </si>
  <si>
    <t>Previously Collected</t>
  </si>
  <si>
    <t>Volunteering is crucial to the historic environment sector. It provides support, social connections and increases health and wellbeing. Understanding this at a national level will help us analyse trends, significance and the impact of measures taken.</t>
  </si>
  <si>
    <t>Understanding how carbon emissions generated from the historic environment are trending over time will help us understand if the sector is enabling the country to meet Scottish Government Net Zero targets, if adjustments are having a positive impact and where further interventions are needed.</t>
  </si>
  <si>
    <t>This helps us understand how best to use, protect and prioritise investment and to explain why the historic environment matters to people and communities across Scotland. While HES and Stirling University have undertaken research in how best to approach this, consistent data across the sector does not yet exist.</t>
  </si>
  <si>
    <t>Understanding the diversity of visitors, staff, volunteers and trustees within the sector helps us understand if certain groups are under represented in the historic environment. This guides policies, strategies and outreach to ensure heritage is for all.</t>
  </si>
  <si>
    <t>Knowing if the historic environment sector provides fair work helps us understand if the sector is providing secure employment with fair pay and conditions, workers are heard and represented, treated with respect and have opportunities to progress, in line with Scottish Government ambition, which is to drive high quality fair work and workforce diversity in Scotland.</t>
  </si>
  <si>
    <t>No, although this data is available at an organisational level for HES.</t>
  </si>
  <si>
    <t>No, however Scottish Civic Trust have data that provides some of this information.</t>
  </si>
  <si>
    <t>Yes, in 2016.</t>
  </si>
  <si>
    <t>Scottish Civic Trust - Heritage Database</t>
  </si>
  <si>
    <t>Stirling University - Social Value Toolkit</t>
  </si>
  <si>
    <t>This worksheet sets out some of the known data gaps and will be expanded upon in subsequent publications. Future versions of SHEA will record and improve on known data gaps for the historic environment.                                                                                                                                                                                                                                                                                                         
Column A: Description of gap.
Column B: Significance of gap.
Column C: Indicates if this data was previously collected at a national level.
Column D: Links to supporting information.                                                                              Use this worksheet to understand where there are gaps in our knowledge of data in the historic environment sector.</t>
  </si>
  <si>
    <t>Being able to quantify and/or qualify what adaptations are being made in Scotland's historic environment in response to climate change, as well as the impact of these adaptations, helps us understand how best to protect the historic environment.</t>
  </si>
  <si>
    <t>Relevant Information</t>
  </si>
  <si>
    <t>Trend which shows strong cultural engagement from Scotland's population, with a dip during the COVID-19 pandemic (2020-2021) and the following recovery. The decrease in figures between 2018 and 2022 reflects the fall in visit numbers to the historic environment. As of 2022, these numbers are recovering and are improved upon 2020, but still not back at pre-pandemic levels.</t>
  </si>
  <si>
    <t>Planning Statistics - Scottish Government publish a collection of planning statistics on a quarterly basis</t>
  </si>
  <si>
    <t>Wellbeing impact of the historic environment</t>
  </si>
  <si>
    <t>Summarises activity relating to designation, management and protection of the historic environment within the Scottish planning system.</t>
  </si>
  <si>
    <t>Contains information from survey and recording conducted by HES and other organisations.</t>
  </si>
  <si>
    <t>Understanding the link between heritage and health is important because engaging with cultural heritage can improve mental and physical health, foster social connections, and enhance a sense of identity and belonging.</t>
  </si>
  <si>
    <t>Planning Performance - The HES Planning Performance Report is a summary of activity for the designation, management and protection of the historic environment within the Scottish Planning System</t>
  </si>
  <si>
    <t>Moffatcentre (report provided for HES)</t>
  </si>
  <si>
    <t>Properties in the Care of Scottish Ministers Annual Report</t>
  </si>
  <si>
    <t>336 Properties in Care (PICs) and £40 million invested in them in 2022-2023</t>
  </si>
  <si>
    <t>Historic Environment Scotland - Properties in Care Annual Report</t>
  </si>
  <si>
    <t>Historic Environment Scotland Grants Funding Report</t>
  </si>
  <si>
    <t>Historic Environment Scotland - Grants Funding Report</t>
  </si>
  <si>
    <t>Details the activity undertaken at the Properties in Care and the associated collections. Updates on the high level masonry project which looks at the impact of time and climate on the PICs.</t>
  </si>
  <si>
    <t>£13.5 million a year awarded in grants to projects that protect and promote the historic environment. £2.53 invested in heritage for every person in Scotland.</t>
  </si>
  <si>
    <t>Demonstrates how grant funding is administered by HES and highlights areas where we could do things differently.</t>
  </si>
  <si>
    <t>Site records and catalogue entries for archaeological sites, buildings, and heritage</t>
  </si>
  <si>
    <t xml:space="preserve">Historic Environment Scotland - Internal data </t>
  </si>
  <si>
    <t>Historic Environment Scotland - Internal data</t>
  </si>
  <si>
    <t>Historic Environment Scotland - Social and Economic Research</t>
  </si>
  <si>
    <t>The data shows an increase of 21% between 2022 and 2023 in the total gross economic impact including both tourism and construction. This increase is due to the recovery after the COVID-19 pandemic. Additionally, the numbers are up compared to pre-pandemic level with a 38% increase from 2019 in total gross economic impact.</t>
  </si>
  <si>
    <t>Historic Environment Scotland - Grants Report</t>
  </si>
  <si>
    <t>Historic Environment Scotland - Annual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</si>
</sst>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3" formatCode="_-* #,##0.00_-;\-* #,##0.00_-;_-* &quot;-&quot;??_-;_-@_-"/>
    <numFmt numFmtId="164" formatCode="0.0%"/>
    <numFmt numFmtId="165" formatCode="_-* #,##0_-;\-* #,##0_-;_-* &quot;-&quot;??_-;_-@_-"/>
    <numFmt numFmtId="166" formatCode="#,##0_ ;\-#,##0\ "/>
  </numFmts>
  <fonts count="20"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rgb="FF000000"/>
      <name val="Arial"/>
      <family val="2"/>
    </font>
    <font>
      <b/>
      <sz val="13"/>
      <color theme="3"/>
      <name val="Calibri"/>
      <family val="2"/>
      <scheme val="minor"/>
    </font>
    <font>
      <sz val="11"/>
      <color theme="1"/>
      <name val="Arial"/>
      <family val="2"/>
    </font>
    <font>
      <b/>
      <sz val="20"/>
      <name val="Arial"/>
      <family val="2"/>
    </font>
    <font>
      <u/>
      <sz val="12"/>
      <color theme="10"/>
      <name val="Arial"/>
      <family val="2"/>
    </font>
    <font>
      <b/>
      <sz val="12"/>
      <color theme="1"/>
      <name val="Arial"/>
      <family val="2"/>
    </font>
    <font>
      <sz val="12"/>
      <color theme="1"/>
      <name val="Arial"/>
      <family val="2"/>
    </font>
    <font>
      <sz val="12"/>
      <name val="Arial"/>
      <family val="2"/>
    </font>
    <font>
      <b/>
      <sz val="13"/>
      <name val="Arial"/>
      <family val="2"/>
    </font>
    <font>
      <b/>
      <sz val="12"/>
      <name val="Arial"/>
      <family val="2"/>
    </font>
    <font>
      <b/>
      <sz val="12"/>
      <color theme="0"/>
      <name val="Arial"/>
      <family val="2"/>
    </font>
    <font>
      <sz val="12"/>
      <color theme="0"/>
      <name val="Arial"/>
      <family val="2"/>
    </font>
    <font>
      <sz val="12"/>
      <color theme="1"/>
      <name val="Arial"/>
      <family val="2"/>
    </font>
    <font>
      <b/>
      <sz val="12"/>
      <color theme="0"/>
      <name val="Arial"/>
      <family val="2"/>
    </font>
    <font>
      <u/>
      <sz val="12"/>
      <color theme="10"/>
      <name val="Arial"/>
      <family val="2"/>
    </font>
    <font>
      <sz val="8"/>
      <name val="Calibri"/>
      <family val="2"/>
      <scheme val="minor"/>
    </font>
  </fonts>
  <fills count="22">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066766"/>
        <bgColor indexed="64"/>
      </patternFill>
    </fill>
    <fill>
      <patternFill patternType="solid">
        <fgColor rgb="FFBBD64C"/>
        <bgColor indexed="64"/>
      </patternFill>
    </fill>
    <fill>
      <patternFill patternType="solid">
        <fgColor rgb="FF9F57A2"/>
        <bgColor indexed="64"/>
      </patternFill>
    </fill>
    <fill>
      <patternFill patternType="solid">
        <fgColor rgb="FFEF4155"/>
        <bgColor indexed="64"/>
      </patternFill>
    </fill>
    <fill>
      <patternFill patternType="solid">
        <fgColor rgb="FFD1D1E7"/>
        <bgColor indexed="64"/>
      </patternFill>
    </fill>
    <fill>
      <patternFill patternType="solid">
        <fgColor rgb="FFF7B7D4"/>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0" tint="-0.14999847407452621"/>
      </patternFill>
    </fill>
  </fills>
  <borders count="24">
    <border>
      <left/>
      <right/>
      <top/>
      <bottom/>
      <diagonal/>
    </border>
    <border>
      <left/>
      <right/>
      <top/>
      <bottom style="thick">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0" fontId="4" fillId="0" borderId="0" applyNumberFormat="0" applyBorder="0" applyProtection="0"/>
    <xf numFmtId="0" fontId="5" fillId="0" borderId="6" applyNumberFormat="0" applyFill="0" applyAlignment="0" applyProtection="0"/>
  </cellStyleXfs>
  <cellXfs count="159">
    <xf numFmtId="0" fontId="0" fillId="0" borderId="0" xfId="0"/>
    <xf numFmtId="0" fontId="0" fillId="2" borderId="0" xfId="0" applyFill="1"/>
    <xf numFmtId="0" fontId="3" fillId="0" borderId="0" xfId="4"/>
    <xf numFmtId="0" fontId="0" fillId="7" borderId="0" xfId="0" applyFill="1"/>
    <xf numFmtId="0" fontId="0" fillId="8" borderId="0" xfId="0" applyFill="1"/>
    <xf numFmtId="0" fontId="0" fillId="9" borderId="0" xfId="0" applyFill="1"/>
    <xf numFmtId="0" fontId="6" fillId="0" borderId="0" xfId="0" applyFont="1" applyAlignment="1">
      <alignment vertical="center"/>
    </xf>
    <xf numFmtId="0" fontId="6" fillId="0" borderId="0" xfId="0" applyFont="1"/>
    <xf numFmtId="0" fontId="7" fillId="0" borderId="0" xfId="3" applyFont="1" applyFill="1" applyBorder="1" applyAlignment="1">
      <alignment horizontal="left"/>
    </xf>
    <xf numFmtId="0" fontId="10" fillId="0" borderId="0" xfId="0" applyFont="1"/>
    <xf numFmtId="0" fontId="11" fillId="0" borderId="0" xfId="0" applyFont="1" applyAlignment="1">
      <alignment horizontal="left" wrapText="1"/>
    </xf>
    <xf numFmtId="0" fontId="12" fillId="0" borderId="0" xfId="6" applyFont="1" applyFill="1" applyBorder="1"/>
    <xf numFmtId="0" fontId="8" fillId="0" borderId="0" xfId="4" applyFont="1" applyFill="1" applyBorder="1" applyAlignment="1">
      <alignment horizontal="left" wrapText="1"/>
    </xf>
    <xf numFmtId="0" fontId="8" fillId="0" borderId="0" xfId="4" applyFont="1"/>
    <xf numFmtId="0" fontId="8" fillId="0" borderId="0" xfId="4" applyFont="1" applyAlignment="1">
      <alignment vertical="center"/>
    </xf>
    <xf numFmtId="0" fontId="10" fillId="0" borderId="0" xfId="0" applyFont="1" applyAlignment="1">
      <alignment vertical="top" wrapText="1"/>
    </xf>
    <xf numFmtId="0" fontId="10" fillId="0" borderId="0" xfId="0" applyFont="1" applyAlignment="1">
      <alignment vertical="top"/>
    </xf>
    <xf numFmtId="3" fontId="9" fillId="4" borderId="0" xfId="0" applyNumberFormat="1" applyFont="1" applyFill="1" applyAlignment="1">
      <alignment horizontal="left" vertical="top"/>
    </xf>
    <xf numFmtId="3" fontId="9" fillId="4" borderId="0" xfId="0" applyNumberFormat="1" applyFont="1" applyFill="1" applyAlignment="1">
      <alignment horizontal="left" vertical="top" wrapText="1"/>
    </xf>
    <xf numFmtId="9" fontId="9" fillId="4" borderId="0" xfId="0" applyNumberFormat="1" applyFont="1" applyFill="1" applyAlignment="1">
      <alignment horizontal="left" vertical="top"/>
    </xf>
    <xf numFmtId="0" fontId="10" fillId="2" borderId="0" xfId="0" applyFont="1" applyFill="1" applyAlignment="1">
      <alignment vertical="top" wrapText="1"/>
    </xf>
    <xf numFmtId="0" fontId="11" fillId="2" borderId="0" xfId="0" applyFont="1" applyFill="1" applyAlignment="1">
      <alignment horizontal="left" vertical="top" wrapText="1"/>
    </xf>
    <xf numFmtId="0" fontId="8" fillId="0" borderId="0" xfId="4" applyFont="1" applyFill="1" applyAlignment="1">
      <alignment vertical="top"/>
    </xf>
    <xf numFmtId="0" fontId="11" fillId="0" borderId="0" xfId="0" applyFont="1" applyAlignment="1">
      <alignment horizontal="left" vertical="top" wrapText="1"/>
    </xf>
    <xf numFmtId="0" fontId="9" fillId="3" borderId="0" xfId="0" applyFont="1" applyFill="1" applyAlignment="1">
      <alignment vertical="top"/>
    </xf>
    <xf numFmtId="0" fontId="8" fillId="0" borderId="0" xfId="4" applyFont="1" applyAlignment="1">
      <alignment vertical="top"/>
    </xf>
    <xf numFmtId="0" fontId="8" fillId="0" borderId="0" xfId="4" applyFont="1" applyFill="1" applyAlignment="1">
      <alignment horizontal="left" vertical="top"/>
    </xf>
    <xf numFmtId="9" fontId="9" fillId="4" borderId="0" xfId="2" applyFont="1" applyFill="1" applyAlignment="1">
      <alignment horizontal="left" vertical="top"/>
    </xf>
    <xf numFmtId="0" fontId="9" fillId="0" borderId="0" xfId="0" applyFont="1" applyAlignment="1">
      <alignment vertical="top"/>
    </xf>
    <xf numFmtId="165" fontId="10" fillId="6" borderId="2" xfId="1" applyNumberFormat="1" applyFont="1" applyFill="1" applyBorder="1" applyAlignment="1">
      <alignment horizontal="right" vertical="center" wrapText="1"/>
    </xf>
    <xf numFmtId="3" fontId="10" fillId="0" borderId="2" xfId="0" applyNumberFormat="1" applyFont="1" applyBorder="1" applyAlignment="1">
      <alignment horizontal="right" vertical="center"/>
    </xf>
    <xf numFmtId="3" fontId="10" fillId="0" borderId="2" xfId="0" applyNumberFormat="1" applyFont="1" applyBorder="1" applyAlignment="1">
      <alignment horizontal="left" vertical="center" wrapText="1"/>
    </xf>
    <xf numFmtId="0" fontId="10" fillId="6" borderId="2" xfId="0" applyFont="1" applyFill="1" applyBorder="1" applyAlignment="1">
      <alignment horizontal="right" vertical="center" wrapText="1"/>
    </xf>
    <xf numFmtId="0" fontId="10" fillId="0" borderId="2" xfId="0" applyFont="1" applyBorder="1" applyAlignment="1">
      <alignment horizontal="right" vertical="center"/>
    </xf>
    <xf numFmtId="0" fontId="10" fillId="6" borderId="0" xfId="0" applyFont="1" applyFill="1" applyAlignment="1">
      <alignment horizontal="right" vertical="center" wrapText="1"/>
    </xf>
    <xf numFmtId="0" fontId="10" fillId="0" borderId="0" xfId="0" applyFont="1" applyAlignment="1">
      <alignment horizontal="right" vertical="center"/>
    </xf>
    <xf numFmtId="3" fontId="10" fillId="0" borderId="3" xfId="0" applyNumberFormat="1" applyFont="1" applyBorder="1" applyAlignment="1">
      <alignment horizontal="left" vertical="center" wrapText="1"/>
    </xf>
    <xf numFmtId="3" fontId="10" fillId="0" borderId="2" xfId="0" applyNumberFormat="1" applyFont="1" applyBorder="1" applyAlignment="1">
      <alignment horizontal="left" vertical="center"/>
    </xf>
    <xf numFmtId="9" fontId="10" fillId="6" borderId="2" xfId="2" applyFont="1" applyFill="1" applyBorder="1" applyAlignment="1">
      <alignment horizontal="right" vertical="center" wrapText="1"/>
    </xf>
    <xf numFmtId="165" fontId="10" fillId="0" borderId="2" xfId="1" applyNumberFormat="1" applyFont="1" applyBorder="1" applyAlignment="1">
      <alignment horizontal="right" vertical="center"/>
    </xf>
    <xf numFmtId="165" fontId="10" fillId="11" borderId="8" xfId="1" applyNumberFormat="1" applyFont="1" applyFill="1" applyBorder="1" applyAlignment="1">
      <alignment horizontal="right" vertical="center" wrapText="1"/>
    </xf>
    <xf numFmtId="3" fontId="10" fillId="0" borderId="2" xfId="0" applyNumberFormat="1" applyFont="1" applyBorder="1" applyAlignment="1">
      <alignment horizontal="right" vertical="center" wrapText="1"/>
    </xf>
    <xf numFmtId="3" fontId="10" fillId="0" borderId="2" xfId="0" applyNumberFormat="1" applyFont="1" applyBorder="1" applyAlignment="1">
      <alignment vertical="center" wrapText="1"/>
    </xf>
    <xf numFmtId="9" fontId="10" fillId="11" borderId="4" xfId="2" applyFont="1" applyFill="1" applyBorder="1" applyAlignment="1">
      <alignment horizontal="right" vertical="center" wrapText="1"/>
    </xf>
    <xf numFmtId="9" fontId="10" fillId="11" borderId="5" xfId="2" applyFont="1" applyFill="1" applyBorder="1" applyAlignment="1">
      <alignment horizontal="right" vertical="center" wrapText="1"/>
    </xf>
    <xf numFmtId="9" fontId="10" fillId="0" borderId="2" xfId="2" applyFont="1" applyBorder="1" applyAlignment="1">
      <alignment horizontal="right" vertical="center"/>
    </xf>
    <xf numFmtId="9" fontId="10" fillId="0" borderId="2" xfId="2" applyFont="1" applyBorder="1" applyAlignment="1">
      <alignment horizontal="right" vertical="center" wrapText="1"/>
    </xf>
    <xf numFmtId="0" fontId="10" fillId="0" borderId="7" xfId="0" applyFont="1" applyBorder="1" applyAlignment="1">
      <alignment horizontal="left" vertical="center" wrapText="1"/>
    </xf>
    <xf numFmtId="9" fontId="10" fillId="11" borderId="2" xfId="2" applyFont="1" applyFill="1" applyBorder="1" applyAlignment="1">
      <alignment horizontal="right" vertical="center" wrapText="1"/>
    </xf>
    <xf numFmtId="0" fontId="10" fillId="11" borderId="7" xfId="0" applyFont="1" applyFill="1" applyBorder="1" applyAlignment="1">
      <alignment horizontal="right" vertical="center" wrapText="1"/>
    </xf>
    <xf numFmtId="165" fontId="10" fillId="11" borderId="2" xfId="1" applyNumberFormat="1" applyFont="1" applyFill="1" applyBorder="1" applyAlignment="1">
      <alignment horizontal="right" vertical="center" wrapText="1"/>
    </xf>
    <xf numFmtId="165" fontId="10" fillId="0" borderId="2" xfId="1" applyNumberFormat="1" applyFont="1" applyBorder="1" applyAlignment="1">
      <alignment horizontal="right" vertical="center" wrapText="1"/>
    </xf>
    <xf numFmtId="0" fontId="10" fillId="0" borderId="0" xfId="0" applyFont="1" applyAlignment="1">
      <alignment vertical="center"/>
    </xf>
    <xf numFmtId="164" fontId="10" fillId="0" borderId="2" xfId="2" applyNumberFormat="1" applyFont="1" applyBorder="1" applyAlignment="1">
      <alignment horizontal="right" vertical="center"/>
    </xf>
    <xf numFmtId="0" fontId="16" fillId="3" borderId="0" xfId="0" applyFont="1" applyFill="1" applyAlignment="1">
      <alignment vertical="top"/>
    </xf>
    <xf numFmtId="0" fontId="10" fillId="0" borderId="10" xfId="0" applyFont="1" applyBorder="1" applyAlignment="1">
      <alignment vertical="center" wrapText="1"/>
    </xf>
    <xf numFmtId="0" fontId="10" fillId="0" borderId="8" xfId="0" applyFont="1" applyBorder="1" applyAlignment="1">
      <alignment vertical="center" wrapText="1"/>
    </xf>
    <xf numFmtId="0" fontId="8" fillId="0" borderId="7" xfId="4" applyFont="1" applyBorder="1" applyAlignment="1">
      <alignment vertical="center" wrapText="1"/>
    </xf>
    <xf numFmtId="0" fontId="8" fillId="0" borderId="12" xfId="4" applyFont="1" applyBorder="1" applyAlignment="1">
      <alignment vertical="center" wrapText="1"/>
    </xf>
    <xf numFmtId="0" fontId="8" fillId="0" borderId="7" xfId="4" applyFont="1" applyBorder="1" applyAlignment="1">
      <alignment vertical="center"/>
    </xf>
    <xf numFmtId="3" fontId="10" fillId="0" borderId="7" xfId="0" applyNumberFormat="1" applyFont="1" applyBorder="1" applyAlignment="1">
      <alignment vertical="center" wrapText="1"/>
    </xf>
    <xf numFmtId="0" fontId="8" fillId="0" borderId="7" xfId="4" applyFont="1" applyFill="1" applyBorder="1" applyAlignment="1">
      <alignment vertical="center"/>
    </xf>
    <xf numFmtId="0" fontId="10" fillId="0" borderId="14" xfId="0" applyFont="1" applyBorder="1" applyAlignment="1">
      <alignment vertical="center" wrapText="1"/>
    </xf>
    <xf numFmtId="3" fontId="10" fillId="0" borderId="4" xfId="0" applyNumberFormat="1" applyFont="1" applyBorder="1" applyAlignment="1">
      <alignment vertical="center" wrapText="1"/>
    </xf>
    <xf numFmtId="0" fontId="8" fillId="0" borderId="15" xfId="4" applyFont="1" applyBorder="1" applyAlignment="1">
      <alignment vertical="center" wrapText="1"/>
    </xf>
    <xf numFmtId="0" fontId="10" fillId="0" borderId="8" xfId="0" applyFont="1" applyBorder="1" applyAlignment="1">
      <alignment horizontal="left" vertical="center" wrapText="1"/>
    </xf>
    <xf numFmtId="0" fontId="8" fillId="0" borderId="11" xfId="4" applyFont="1" applyBorder="1" applyAlignment="1">
      <alignment horizontal="left" vertical="center" wrapText="1"/>
    </xf>
    <xf numFmtId="0" fontId="8" fillId="0" borderId="12" xfId="4" applyFont="1" applyBorder="1" applyAlignment="1">
      <alignment horizontal="left" vertical="center" wrapText="1"/>
    </xf>
    <xf numFmtId="0" fontId="8" fillId="0" borderId="7" xfId="4" applyFont="1" applyBorder="1" applyAlignment="1">
      <alignment horizontal="left" vertical="center"/>
    </xf>
    <xf numFmtId="0" fontId="8" fillId="0" borderId="7" xfId="4" applyFont="1" applyBorder="1" applyAlignment="1">
      <alignment horizontal="left" vertical="center" wrapText="1"/>
    </xf>
    <xf numFmtId="0" fontId="10" fillId="0" borderId="14" xfId="0" applyFont="1" applyBorder="1" applyAlignment="1">
      <alignment horizontal="left" vertical="center" wrapText="1"/>
    </xf>
    <xf numFmtId="165" fontId="10" fillId="6" borderId="4" xfId="1" applyNumberFormat="1" applyFont="1" applyFill="1" applyBorder="1" applyAlignment="1">
      <alignment horizontal="right" vertical="center" wrapText="1"/>
    </xf>
    <xf numFmtId="3" fontId="10" fillId="0" borderId="4" xfId="0" applyNumberFormat="1" applyFont="1" applyBorder="1" applyAlignment="1">
      <alignment horizontal="left" vertical="center" wrapText="1"/>
    </xf>
    <xf numFmtId="0" fontId="8" fillId="0" borderId="11" xfId="4" applyFont="1" applyFill="1" applyBorder="1" applyAlignment="1">
      <alignment horizontal="left" vertical="center"/>
    </xf>
    <xf numFmtId="9" fontId="10" fillId="0" borderId="2" xfId="0" applyNumberFormat="1" applyFont="1" applyBorder="1" applyAlignment="1">
      <alignment horizontal="right" vertical="center" wrapText="1"/>
    </xf>
    <xf numFmtId="9" fontId="10" fillId="0" borderId="2" xfId="0" applyNumberFormat="1" applyFont="1" applyBorder="1" applyAlignment="1">
      <alignment horizontal="right" vertical="center"/>
    </xf>
    <xf numFmtId="165" fontId="10" fillId="0" borderId="4" xfId="1" applyNumberFormat="1" applyFont="1" applyFill="1" applyBorder="1" applyAlignment="1">
      <alignment horizontal="righ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14" fillId="12" borderId="5" xfId="0" applyFont="1" applyFill="1" applyBorder="1" applyAlignment="1">
      <alignment vertical="center"/>
    </xf>
    <xf numFmtId="0" fontId="14" fillId="12" borderId="12" xfId="0" applyFont="1" applyFill="1" applyBorder="1" applyAlignment="1">
      <alignment vertical="center"/>
    </xf>
    <xf numFmtId="9" fontId="10" fillId="0" borderId="4" xfId="2" applyFont="1" applyBorder="1" applyAlignment="1">
      <alignment horizontal="right" vertical="center"/>
    </xf>
    <xf numFmtId="9" fontId="10" fillId="0" borderId="4" xfId="2" applyFont="1" applyBorder="1" applyAlignment="1">
      <alignment horizontal="right" vertical="center" wrapText="1"/>
    </xf>
    <xf numFmtId="0" fontId="8" fillId="0" borderId="0" xfId="4" applyFont="1" applyAlignment="1">
      <alignment horizontal="left" wrapText="1"/>
    </xf>
    <xf numFmtId="0" fontId="13" fillId="0" borderId="0" xfId="6" applyFont="1" applyFill="1" applyBorder="1"/>
    <xf numFmtId="0" fontId="18" fillId="0" borderId="0" xfId="4" applyFont="1" applyAlignment="1">
      <alignment vertical="top"/>
    </xf>
    <xf numFmtId="0" fontId="11" fillId="0" borderId="0" xfId="3" applyFont="1" applyFill="1" applyBorder="1" applyAlignment="1">
      <alignment horizontal="left" vertical="center" wrapText="1"/>
    </xf>
    <xf numFmtId="0" fontId="17" fillId="10" borderId="5" xfId="0" applyFont="1" applyFill="1" applyBorder="1" applyAlignment="1">
      <alignment horizontal="left" vertical="center" wrapText="1"/>
    </xf>
    <xf numFmtId="0" fontId="14" fillId="10" borderId="5" xfId="0" applyFont="1" applyFill="1" applyBorder="1" applyAlignment="1">
      <alignment horizontal="left" vertical="center" wrapText="1"/>
    </xf>
    <xf numFmtId="0" fontId="14" fillId="10" borderId="5" xfId="0" applyFont="1" applyFill="1" applyBorder="1" applyAlignment="1">
      <alignment horizontal="left" vertical="center"/>
    </xf>
    <xf numFmtId="0" fontId="14" fillId="10" borderId="12" xfId="0" applyFont="1" applyFill="1" applyBorder="1" applyAlignment="1">
      <alignment horizontal="left" vertical="center"/>
    </xf>
    <xf numFmtId="0" fontId="10" fillId="0" borderId="0" xfId="0" applyFont="1" applyAlignment="1">
      <alignment horizontal="left" vertical="center"/>
    </xf>
    <xf numFmtId="0" fontId="11" fillId="0" borderId="0" xfId="3" applyFont="1" applyBorder="1" applyAlignment="1">
      <alignment horizontal="left" vertical="center"/>
    </xf>
    <xf numFmtId="0" fontId="9" fillId="0" borderId="0" xfId="0" applyFont="1" applyAlignment="1">
      <alignment vertical="center"/>
    </xf>
    <xf numFmtId="0" fontId="15" fillId="13" borderId="13" xfId="0" applyFont="1" applyFill="1" applyBorder="1" applyAlignment="1">
      <alignment vertical="center"/>
    </xf>
    <xf numFmtId="0" fontId="14" fillId="13" borderId="5" xfId="0" applyFont="1" applyFill="1" applyBorder="1" applyAlignment="1">
      <alignment vertical="center" wrapText="1"/>
    </xf>
    <xf numFmtId="0" fontId="14" fillId="13" borderId="5" xfId="0" applyFont="1" applyFill="1" applyBorder="1" applyAlignment="1">
      <alignment vertical="center"/>
    </xf>
    <xf numFmtId="0" fontId="14" fillId="13" borderId="12" xfId="0" applyFont="1" applyFill="1" applyBorder="1" applyAlignment="1">
      <alignment vertical="center"/>
    </xf>
    <xf numFmtId="6" fontId="10" fillId="0" borderId="0" xfId="0" applyNumberFormat="1" applyFont="1" applyAlignment="1">
      <alignment vertical="center"/>
    </xf>
    <xf numFmtId="0" fontId="10" fillId="5" borderId="13" xfId="0" applyFont="1" applyFill="1" applyBorder="1" applyAlignment="1">
      <alignment horizontal="left" vertical="center" wrapText="1"/>
    </xf>
    <xf numFmtId="0" fontId="16" fillId="5" borderId="1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5" xfId="0" applyFont="1" applyFill="1" applyBorder="1" applyAlignment="1">
      <alignment horizontal="left" vertical="center"/>
    </xf>
    <xf numFmtId="0" fontId="9" fillId="5" borderId="12" xfId="0" applyFont="1" applyFill="1" applyBorder="1" applyAlignment="1">
      <alignment horizontal="left" vertical="center"/>
    </xf>
    <xf numFmtId="0" fontId="17" fillId="12" borderId="5" xfId="0" applyFont="1" applyFill="1" applyBorder="1" applyAlignment="1">
      <alignment vertical="center" wrapText="1"/>
    </xf>
    <xf numFmtId="0" fontId="14" fillId="12" borderId="5" xfId="0" applyFont="1" applyFill="1" applyBorder="1" applyAlignment="1">
      <alignment vertical="center" wrapText="1"/>
    </xf>
    <xf numFmtId="165" fontId="10" fillId="14" borderId="8" xfId="1" applyNumberFormat="1" applyFont="1" applyFill="1" applyBorder="1" applyAlignment="1">
      <alignment horizontal="right" vertical="center" wrapText="1"/>
    </xf>
    <xf numFmtId="9" fontId="10" fillId="14" borderId="2" xfId="2" applyFont="1" applyFill="1" applyBorder="1" applyAlignment="1">
      <alignment horizontal="right" vertical="center" wrapText="1"/>
    </xf>
    <xf numFmtId="9" fontId="10" fillId="14" borderId="5" xfId="2" applyFont="1" applyFill="1" applyBorder="1" applyAlignment="1">
      <alignment horizontal="right" vertical="center" wrapText="1"/>
    </xf>
    <xf numFmtId="9" fontId="10" fillId="14" borderId="4" xfId="2" applyFont="1" applyFill="1" applyBorder="1" applyAlignment="1">
      <alignment horizontal="right" vertical="center" wrapText="1"/>
    </xf>
    <xf numFmtId="9" fontId="10" fillId="14" borderId="3" xfId="2" applyFont="1" applyFill="1" applyBorder="1" applyAlignment="1">
      <alignment horizontal="right" vertical="center" wrapText="1"/>
    </xf>
    <xf numFmtId="165" fontId="10" fillId="15" borderId="8" xfId="1" applyNumberFormat="1" applyFont="1" applyFill="1" applyBorder="1" applyAlignment="1">
      <alignment horizontal="right" vertical="center" wrapText="1"/>
    </xf>
    <xf numFmtId="9" fontId="10" fillId="15" borderId="5" xfId="2" applyFont="1" applyFill="1" applyBorder="1" applyAlignment="1">
      <alignment horizontal="right" vertical="center" wrapText="1"/>
    </xf>
    <xf numFmtId="9" fontId="10" fillId="15" borderId="2" xfId="2" applyFont="1" applyFill="1" applyBorder="1" applyAlignment="1">
      <alignment horizontal="right" vertical="center" wrapText="1"/>
    </xf>
    <xf numFmtId="165" fontId="10" fillId="15" borderId="5" xfId="1" applyNumberFormat="1" applyFont="1" applyFill="1" applyBorder="1" applyAlignment="1">
      <alignment horizontal="right" vertical="center" wrapText="1"/>
    </xf>
    <xf numFmtId="9" fontId="10" fillId="15" borderId="3" xfId="2" applyFont="1" applyFill="1" applyBorder="1" applyAlignment="1">
      <alignment horizontal="right" vertical="center" wrapText="1"/>
    </xf>
    <xf numFmtId="0" fontId="8" fillId="3" borderId="0" xfId="4" applyFont="1" applyFill="1" applyAlignment="1">
      <alignment vertical="top"/>
    </xf>
    <xf numFmtId="165" fontId="10" fillId="15" borderId="2" xfId="1" applyNumberFormat="1" applyFont="1" applyFill="1" applyBorder="1" applyAlignment="1">
      <alignment horizontal="right" vertical="center" wrapText="1"/>
    </xf>
    <xf numFmtId="0" fontId="14" fillId="16" borderId="16" xfId="0" applyFont="1" applyFill="1" applyBorder="1" applyAlignment="1">
      <alignment vertical="center"/>
    </xf>
    <xf numFmtId="0" fontId="14" fillId="16" borderId="17" xfId="0" applyFont="1" applyFill="1" applyBorder="1" applyAlignment="1">
      <alignment vertical="center"/>
    </xf>
    <xf numFmtId="0" fontId="10" fillId="19" borderId="18" xfId="0" applyFont="1" applyFill="1" applyBorder="1" applyAlignment="1">
      <alignment vertical="center" wrapText="1"/>
    </xf>
    <xf numFmtId="0" fontId="10" fillId="17" borderId="19" xfId="0" applyFont="1" applyFill="1" applyBorder="1" applyAlignment="1">
      <alignment vertical="center" wrapText="1"/>
    </xf>
    <xf numFmtId="0" fontId="10" fillId="20" borderId="18" xfId="0" applyFont="1" applyFill="1" applyBorder="1" applyAlignment="1">
      <alignment vertical="center" wrapText="1"/>
    </xf>
    <xf numFmtId="0" fontId="10" fillId="18" borderId="19" xfId="0" applyFont="1" applyFill="1" applyBorder="1" applyAlignment="1">
      <alignment vertical="center" wrapText="1"/>
    </xf>
    <xf numFmtId="0" fontId="10" fillId="19" borderId="20" xfId="0" applyFont="1" applyFill="1" applyBorder="1" applyAlignment="1">
      <alignment vertical="center" wrapText="1"/>
    </xf>
    <xf numFmtId="0" fontId="10" fillId="0" borderId="0" xfId="0" applyFont="1" applyAlignment="1">
      <alignment vertical="center" wrapText="1"/>
    </xf>
    <xf numFmtId="8" fontId="10" fillId="15" borderId="8" xfId="1" applyNumberFormat="1" applyFont="1" applyFill="1" applyBorder="1" applyAlignment="1">
      <alignment horizontal="right" vertical="center" wrapText="1"/>
    </xf>
    <xf numFmtId="3" fontId="8" fillId="0" borderId="7" xfId="4" applyNumberFormat="1" applyFont="1" applyBorder="1" applyAlignment="1">
      <alignment vertical="center" wrapText="1"/>
    </xf>
    <xf numFmtId="0" fontId="10" fillId="20" borderId="20" xfId="0" applyFont="1" applyFill="1" applyBorder="1" applyAlignment="1">
      <alignment vertical="center" wrapText="1"/>
    </xf>
    <xf numFmtId="0" fontId="8" fillId="18" borderId="21" xfId="4" applyFont="1" applyFill="1" applyBorder="1" applyAlignment="1">
      <alignment vertical="center" wrapText="1"/>
    </xf>
    <xf numFmtId="0" fontId="8" fillId="18" borderId="19" xfId="4" applyFont="1" applyFill="1" applyBorder="1" applyAlignment="1">
      <alignment vertical="center" wrapText="1"/>
    </xf>
    <xf numFmtId="0" fontId="8" fillId="17" borderId="19" xfId="4" applyFont="1" applyFill="1" applyBorder="1" applyAlignment="1">
      <alignment vertical="center" wrapText="1"/>
    </xf>
    <xf numFmtId="0" fontId="8" fillId="0" borderId="0" xfId="4" applyFont="1" applyAlignment="1">
      <alignment vertical="top" wrapText="1"/>
    </xf>
    <xf numFmtId="8" fontId="10" fillId="15" borderId="13" xfId="1" applyNumberFormat="1" applyFont="1" applyFill="1" applyBorder="1" applyAlignment="1">
      <alignment horizontal="right" vertical="center" wrapText="1"/>
    </xf>
    <xf numFmtId="8" fontId="10" fillId="15" borderId="5" xfId="1" applyNumberFormat="1" applyFont="1" applyFill="1" applyBorder="1" applyAlignment="1">
      <alignment horizontal="right" vertical="center" wrapText="1"/>
    </xf>
    <xf numFmtId="9" fontId="10" fillId="15" borderId="5" xfId="1" applyNumberFormat="1" applyFont="1" applyFill="1" applyBorder="1" applyAlignment="1">
      <alignment horizontal="right" vertical="center" wrapText="1"/>
    </xf>
    <xf numFmtId="9" fontId="10" fillId="0" borderId="2" xfId="1" applyNumberFormat="1" applyFont="1" applyBorder="1" applyAlignment="1">
      <alignment horizontal="right" vertical="center" wrapText="1"/>
    </xf>
    <xf numFmtId="0" fontId="10" fillId="19" borderId="0" xfId="0" applyFont="1" applyFill="1" applyAlignment="1">
      <alignment horizontal="left" vertical="center" wrapText="1"/>
    </xf>
    <xf numFmtId="0" fontId="10" fillId="20" borderId="0" xfId="0" applyFont="1" applyFill="1" applyAlignment="1">
      <alignment horizontal="left" vertical="center" wrapText="1"/>
    </xf>
    <xf numFmtId="0" fontId="8" fillId="0" borderId="0" xfId="4" applyFont="1" applyAlignment="1">
      <alignment vertical="center" wrapText="1"/>
    </xf>
    <xf numFmtId="0" fontId="10" fillId="19" borderId="22" xfId="0" applyFont="1" applyFill="1" applyBorder="1" applyAlignment="1">
      <alignment vertical="center" wrapText="1"/>
    </xf>
    <xf numFmtId="0" fontId="10" fillId="0" borderId="0" xfId="0" applyFont="1" applyAlignment="1">
      <alignment horizontal="left" vertical="center" wrapText="1"/>
    </xf>
    <xf numFmtId="0" fontId="8" fillId="20" borderId="0" xfId="4" applyFont="1" applyFill="1" applyAlignment="1">
      <alignment vertical="top"/>
    </xf>
    <xf numFmtId="0" fontId="15" fillId="0" borderId="0" xfId="0" applyFont="1" applyAlignment="1">
      <alignment vertical="center"/>
    </xf>
    <xf numFmtId="166" fontId="10" fillId="14" borderId="8" xfId="1" applyNumberFormat="1" applyFont="1" applyFill="1" applyBorder="1" applyAlignment="1">
      <alignment horizontal="right" vertical="center" wrapText="1"/>
    </xf>
    <xf numFmtId="166" fontId="10" fillId="21" borderId="2" xfId="1" applyNumberFormat="1" applyFont="1" applyFill="1" applyBorder="1" applyAlignment="1">
      <alignment horizontal="right" vertical="center" wrapText="1"/>
    </xf>
    <xf numFmtId="166" fontId="10" fillId="21" borderId="2" xfId="1" applyNumberFormat="1" applyFont="1" applyFill="1" applyBorder="1" applyAlignment="1">
      <alignment horizontal="right" vertical="center"/>
    </xf>
    <xf numFmtId="0" fontId="11" fillId="0" borderId="0" xfId="4" applyFont="1" applyFill="1" applyAlignment="1">
      <alignment vertical="top"/>
    </xf>
    <xf numFmtId="0" fontId="10" fillId="20" borderId="9" xfId="0" applyFont="1" applyFill="1" applyBorder="1" applyAlignment="1">
      <alignment horizontal="left" vertical="center" wrapText="1"/>
    </xf>
    <xf numFmtId="3" fontId="10" fillId="20" borderId="2" xfId="0" applyNumberFormat="1" applyFont="1" applyFill="1" applyBorder="1" applyAlignment="1">
      <alignment vertical="center" wrapText="1"/>
    </xf>
    <xf numFmtId="9" fontId="10" fillId="11" borderId="7" xfId="0" applyNumberFormat="1" applyFont="1" applyFill="1" applyBorder="1" applyAlignment="1">
      <alignment horizontal="right" vertical="center" wrapText="1"/>
    </xf>
    <xf numFmtId="0" fontId="11" fillId="0" borderId="7" xfId="4" applyFont="1" applyBorder="1" applyAlignment="1">
      <alignment horizontal="left" vertical="center" wrapText="1"/>
    </xf>
    <xf numFmtId="3" fontId="10" fillId="0" borderId="0" xfId="0" applyNumberFormat="1" applyFont="1" applyAlignment="1">
      <alignment horizontal="right" vertical="center"/>
    </xf>
    <xf numFmtId="9" fontId="10" fillId="14" borderId="8" xfId="1" applyNumberFormat="1" applyFont="1" applyFill="1" applyBorder="1" applyAlignment="1">
      <alignment horizontal="right" vertical="center" wrapText="1"/>
    </xf>
    <xf numFmtId="0" fontId="10" fillId="17" borderId="23" xfId="0" applyFont="1" applyFill="1" applyBorder="1" applyAlignment="1">
      <alignment vertical="center" wrapText="1"/>
    </xf>
    <xf numFmtId="165" fontId="16" fillId="0" borderId="2" xfId="1" applyNumberFormat="1" applyFont="1" applyBorder="1" applyAlignment="1">
      <alignment horizontal="right" vertical="center"/>
    </xf>
    <xf numFmtId="0" fontId="10" fillId="20" borderId="22" xfId="0" applyFont="1" applyFill="1" applyBorder="1" applyAlignment="1">
      <alignment vertical="center" wrapText="1"/>
    </xf>
    <xf numFmtId="0" fontId="10" fillId="18" borderId="23" xfId="0" applyFont="1" applyFill="1" applyBorder="1" applyAlignment="1">
      <alignment vertical="center" wrapText="1"/>
    </xf>
  </cellXfs>
  <cellStyles count="7">
    <cellStyle name="Comma" xfId="1" builtinId="3"/>
    <cellStyle name="Heading 1" xfId="3" builtinId="16"/>
    <cellStyle name="Heading 2" xfId="6" builtinId="17"/>
    <cellStyle name="Hyperlink" xfId="4" builtinId="8"/>
    <cellStyle name="Normal" xfId="0" builtinId="0"/>
    <cellStyle name="Normal 2 3" xfId="5" xr:uid="{B963D799-A986-41B9-9ECC-48E56FD3B9A6}"/>
    <cellStyle name="Per cent" xfId="2" xr:uid="{5C298718-F963-4ED0-A481-FC11D983F6E2}"/>
  </cellStyles>
  <dxfs count="77">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3"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65" formatCode="_-* #,##0_-;\-* #,##0_-;_-* &quot;-&quot;??_-;_-@_-"/>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border outline="0">
        <left style="thin">
          <color auto="1"/>
        </left>
      </border>
    </dxf>
    <dxf>
      <fill>
        <patternFill patternType="solid">
          <fgColor indexed="64"/>
          <bgColor rgb="FFF7B7D4"/>
        </patternFill>
      </fill>
      <alignment vertical="center" textRotation="0" indent="0" justifyLastLine="0" shrinkToFit="0" readingOrder="0"/>
      <border outline="0">
        <left style="thin">
          <color auto="1"/>
        </left>
      </border>
    </dxf>
    <dxf>
      <fill>
        <patternFill patternType="solid">
          <fgColor indexed="64"/>
          <bgColor rgb="FFF7B7D4"/>
        </patternFill>
      </fill>
      <alignment vertical="center" textRotation="0" indent="0" justifyLastLine="0" shrinkToFit="0" readingOrder="0"/>
      <border outline="0">
        <left style="thin">
          <color auto="1"/>
        </left>
      </border>
    </dxf>
    <dxf>
      <fill>
        <patternFill patternType="solid">
          <fgColor indexed="64"/>
          <bgColor rgb="FFF7B7D4"/>
        </patternFill>
      </fill>
      <alignment vertical="center" textRotation="0" indent="0" justifyLastLine="0" shrinkToFit="0" readingOrder="0"/>
      <border outline="0">
        <left style="thin">
          <color auto="1"/>
        </left>
      </border>
    </dxf>
    <dxf>
      <fill>
        <patternFill patternType="solid">
          <fgColor indexed="64"/>
          <bgColor rgb="FFF7B7D4"/>
        </patternFill>
      </fill>
      <alignment vertical="center" textRotation="0" indent="0" justifyLastLine="0" shrinkToFit="0" readingOrder="0"/>
      <border outline="0">
        <left style="thin">
          <color auto="1"/>
        </left>
      </border>
    </dxf>
    <dxf>
      <fill>
        <patternFill patternType="solid">
          <fgColor indexed="64"/>
          <bgColor rgb="FFF7B7D4"/>
        </patternFill>
      </fil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EF4155"/>
        </patternFill>
      </fill>
      <alignment horizontal="general" vertical="center" textRotation="0" wrapText="0"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3"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rgb="FFD1D1E7"/>
        </patternFill>
      </fill>
      <alignment vertical="center" textRotation="0" indent="0" justifyLastLine="0" shrinkToFit="0" readingOrder="0"/>
    </dxf>
    <dxf>
      <fill>
        <patternFill patternType="solid">
          <fgColor indexed="64"/>
          <bgColor rgb="FFD1D1E7"/>
        </patternFill>
      </fill>
      <alignment vertical="center" textRotation="0" indent="0" justifyLastLine="0" shrinkToFit="0" readingOrder="0"/>
    </dxf>
    <dxf>
      <fill>
        <patternFill patternType="solid">
          <fgColor indexed="64"/>
          <bgColor rgb="FFD1D1E7"/>
        </patternFill>
      </fill>
      <alignment vertical="center" textRotation="0" indent="0" justifyLastLine="0" shrinkToFit="0" readingOrder="0"/>
    </dxf>
    <dxf>
      <fill>
        <patternFill patternType="solid">
          <fgColor indexed="64"/>
          <bgColor rgb="FFD1D1E7"/>
        </patternFill>
      </fill>
      <alignment vertical="center" textRotation="0" indent="0" justifyLastLine="0" shrinkToFit="0" readingOrder="0"/>
    </dxf>
    <dxf>
      <fill>
        <patternFill patternType="solid">
          <fgColor indexed="64"/>
          <bgColor rgb="FFD1D1E7"/>
        </patternFill>
      </fil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9F57A2"/>
        </patternFill>
      </fill>
      <alignment horizontal="general" vertical="center" textRotation="0" wrapText="0"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3" formatCode="#,##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rgb="FFBBD64C"/>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rgb="FFBBD64C"/>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rgb="FFBBD64C"/>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rgb="FFBBD64C"/>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righ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alignment vertical="center" textRotation="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66766"/>
        </patternFill>
      </fill>
      <alignment horizontal="lef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3" formatCode="#,##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3" formatCode="#,##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65" formatCode="_-* #,##0_-;\-* #,##0_-;_-*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5" formatCode="_-* #,##0_-;\-* #,##0_-;_-*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5" formatCode="_-* #,##0_-;\-* #,##0_-;_-*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5" formatCode="_-* #,##0_-;\-* #,##0_-;_-*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5" formatCode="_-* #,##0_-;\-* #,##0_-;_-* &quot;-&quot;??_-;_-@_-"/>
      <fill>
        <patternFill patternType="solid">
          <fgColor indexed="64"/>
          <bgColor theme="6"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12"/>
        <color theme="1"/>
        <name val="Arial"/>
        <family val="2"/>
        <scheme val="none"/>
      </font>
      <fill>
        <patternFill patternType="solid">
          <fgColor indexed="64"/>
          <bgColor theme="3" tint="0.59999389629810485"/>
        </patternFill>
      </fill>
      <alignment horizontal="left"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C1BEE2"/>
      <color rgb="FFEF4155"/>
      <color rgb="FFF38BB9"/>
      <color rgb="FF8888C2"/>
      <color rgb="FF9F57A2"/>
      <color rgb="FFBBD64C"/>
      <color rgb="FF066766"/>
      <color rgb="FFCCFF99"/>
      <color rgb="FF92D050"/>
      <color rgb="FFE39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24</xdr:row>
      <xdr:rowOff>0</xdr:rowOff>
    </xdr:from>
    <xdr:ext cx="758825" cy="304165"/>
    <xdr:pic>
      <xdr:nvPicPr>
        <xdr:cNvPr id="3" name="Picture 1" descr="Logo for Open Government Licence, which is the letters OGL in bold black text.">
          <a:extLst>
            <a:ext uri="{FF2B5EF4-FFF2-40B4-BE49-F238E27FC236}">
              <a16:creationId xmlns:a16="http://schemas.microsoft.com/office/drawing/2014/main" id="{85DDCA81-1769-4E16-80DA-52767207A4F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4086225"/>
          <a:ext cx="758825" cy="30416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Denise Mattison" id="{2BDE1367-789C-415E-A86F-DE6F09E4F435}" userId="S::denise.mattison@hes.scot::468b81a4-888b-49ec-9a81-8c4a58c1de0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F90164-EB6E-445D-B43B-3A3FB8402E45}" name="Key_Trends" displayName="Key_Trends" ref="A2:N9" totalsRowShown="0" headerRowDxfId="76" dataDxfId="74" headerRowBorderDxfId="75" tableBorderDxfId="73">
  <autoFilter ref="A2:N9" xr:uid="{1EF90164-EB6E-445D-B43B-3A3FB8402E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1EB88AF-EDFE-4C54-935F-80F15CFC1F8D}" name="Table 1 - Key Trends" dataDxfId="72"/>
    <tableColumn id="2" xr3:uid="{E7A8A06D-3408-4D74-8A0C-A5A2C5A12882}" name="2023" dataDxfId="71" dataCellStyle="Comma"/>
    <tableColumn id="3" xr3:uid="{98FDBEFE-F4A8-4EEB-8B98-934B05BB5F41}" name="2022" dataDxfId="70" dataCellStyle="Comma"/>
    <tableColumn id="4" xr3:uid="{AE9F9C0A-BF13-484C-9DBC-073B4791A736}" name="2021" dataDxfId="69" dataCellStyle="Comma"/>
    <tableColumn id="5" xr3:uid="{CEE905E8-5ABC-459E-83B8-283AF1C6E1D4}" name="2020" dataDxfId="68" dataCellStyle="Comma"/>
    <tableColumn id="6" xr3:uid="{BA72C256-B591-4A97-82E6-A570F662E05A}" name="2019" dataDxfId="67" dataCellStyle="Comma"/>
    <tableColumn id="7" xr3:uid="{31EA663F-97D0-46AA-A21D-2274C85F628C}" name="2018      (LAST SHEA)" dataDxfId="66"/>
    <tableColumn id="8" xr3:uid="{E94EEE09-266F-4A21-A6C0-8715B29C51D6}" name="2017" dataDxfId="65"/>
    <tableColumn id="9" xr3:uid="{C8BBF03A-2591-4161-BFC7-1C2A888DB306}" name="2016" dataDxfId="64"/>
    <tableColumn id="10" xr3:uid="{5E17DA04-C0D5-483C-B143-A05E5B3EB5F5}" name="2015" dataDxfId="63"/>
    <tableColumn id="11" xr3:uid="{317AC1CB-66AC-4A68-9FED-CD5C5D772AFA}" name="2014" dataDxfId="62"/>
    <tableColumn id="12" xr3:uid="{895A389C-D5F7-4904-B48E-07DFFE1F30B0}" name="Improvement Information " dataDxfId="61"/>
    <tableColumn id="13" xr3:uid="{0E32452B-88BB-44BF-9BB8-D20A7EF53D73}" name="Notes" dataDxfId="60"/>
    <tableColumn id="14" xr3:uid="{B5C23757-5EE3-447D-B916-F2D0B680738E}" name="Source and Web Links" dataDxfId="59" dataCellStyle="Hyperlink"/>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193E4D-982B-428E-B629-8676A4FF27D2}" name="Net_Zero" displayName="Net_Zero" ref="A2:N11" totalsRowShown="0" headerRowDxfId="58" dataDxfId="57" tableBorderDxfId="56">
  <autoFilter ref="A2:N11" xr:uid="{02193E4D-982B-428E-B629-8676A4FF27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2597C30-46B5-4C0B-896F-20F55E945F40}" name="Table 2 - Net Zero" dataDxfId="55"/>
    <tableColumn id="2" xr3:uid="{060BEE36-2CCF-4AEC-9C8D-85FD617F9555}" name="2023" dataDxfId="54"/>
    <tableColumn id="3" xr3:uid="{F2AC9231-AC42-48F8-A305-B5C55AFFCBB0}" name="2022" dataDxfId="53"/>
    <tableColumn id="4" xr3:uid="{CE4D183C-CDC2-48A2-A877-B3CE39ADB5F7}" name="2021" dataDxfId="52"/>
    <tableColumn id="5" xr3:uid="{FA417628-8D36-4EA1-9292-58B13E60A8C5}" name="2020" dataDxfId="51"/>
    <tableColumn id="6" xr3:uid="{EEF84E89-0180-4D16-983E-2B40D5BB4804}" name="2019" dataDxfId="50"/>
    <tableColumn id="7" xr3:uid="{1EE44981-80CA-4F21-9EB3-55D878C191BB}" name="2018 _x000a_(LAST SHEA)" dataDxfId="49"/>
    <tableColumn id="8" xr3:uid="{8829C5E5-E791-4F48-A426-BD9CA8EBB44A}" name="2017" dataDxfId="48"/>
    <tableColumn id="9" xr3:uid="{B845E911-8DC6-4B65-9C16-628473EA43F4}" name="2016" dataDxfId="47"/>
    <tableColumn id="10" xr3:uid="{FCD4BA2B-96CF-402E-B929-EA50F1814FB6}" name="2015" dataDxfId="46"/>
    <tableColumn id="11" xr3:uid="{DA5A82A2-7EFB-43F3-97E6-4B130344675E}" name="2014" dataDxfId="45"/>
    <tableColumn id="12" xr3:uid="{0A4135D4-6A9E-4122-AE23-5BBD64C8F584}" name="Improvement Information " dataDxfId="44"/>
    <tableColumn id="13" xr3:uid="{ED3C2047-38F4-44B1-B117-48117D910C85}" name="Notes" dataDxfId="43"/>
    <tableColumn id="14" xr3:uid="{CEBBFBF2-EBF5-4BDB-AC1C-FE1649548E3C}" name="Source and Web Links" dataDxfId="4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CC98D4-BF6B-41C1-85AB-9D436B7A6EE2}" name="Communities_and_place" displayName="Communities_and_place" ref="A2:N12" totalsRowShown="0" headerRowDxfId="41" dataDxfId="39" headerRowBorderDxfId="40" tableBorderDxfId="38">
  <autoFilter ref="A2:N12" xr:uid="{ECCC98D4-BF6B-41C1-85AB-9D436B7A6E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666B333-A132-4DC6-8FF7-2586FAE11CB5}" name="Table 3 - Communities and Places" dataDxfId="37"/>
    <tableColumn id="2" xr3:uid="{7FC7EA0B-7785-428C-BF8A-A2C968A57EAE}" name="2023" dataDxfId="36"/>
    <tableColumn id="3" xr3:uid="{BEA0DE02-2999-461B-B888-2C52251D144D}" name="2022" dataDxfId="35"/>
    <tableColumn id="4" xr3:uid="{E57547E1-EA96-4474-A27F-3C3C729DEE1F}" name="2021" dataDxfId="34"/>
    <tableColumn id="5" xr3:uid="{2047E6F2-C543-41B3-8384-83A8A6FD0C57}" name="2020" dataDxfId="33"/>
    <tableColumn id="6" xr3:uid="{1706A5EF-FD78-448B-B75A-823E28DE89B9}" name="2019" dataDxfId="32"/>
    <tableColumn id="7" xr3:uid="{00E6616B-FA34-4674-800B-25AFAF6CFEEC}" name="2018 _x000a_(LAST SHEA)" dataDxfId="31"/>
    <tableColumn id="8" xr3:uid="{875EAE9B-D731-4140-9F90-7FCA8990220E}" name="2017" dataDxfId="30"/>
    <tableColumn id="9" xr3:uid="{47E979A9-7070-4733-943D-6F667BEE5D1E}" name="2016" dataDxfId="29"/>
    <tableColumn id="10" xr3:uid="{445C02FD-ECE3-4EC6-8DB2-A777EF1AFEDB}" name="2015" dataDxfId="28"/>
    <tableColumn id="11" xr3:uid="{C092E7D3-2397-4143-AA55-A11B298DF72E}" name="2014" dataDxfId="27"/>
    <tableColumn id="12" xr3:uid="{2A72E024-E525-41F4-A562-D7DA3C7CED2C}" name="Improvement Information " dataDxfId="26"/>
    <tableColumn id="13" xr3:uid="{82B0744F-3533-4F2D-BF34-FD5B3B9354C8}" name="Notes" dataDxfId="25"/>
    <tableColumn id="14" xr3:uid="{652A0929-41C4-4E5B-81D4-0796EC1FC711}" name="Source and Web Links" dataDxfId="2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29188B-4858-415D-B096-EF05763A1A37}" name="Wellbeing_Economy" displayName="Wellbeing_Economy" ref="A2:N15" totalsRowShown="0" headerRowDxfId="23" dataDxfId="21" headerRowBorderDxfId="22" tableBorderDxfId="20">
  <tableColumns count="14">
    <tableColumn id="1" xr3:uid="{FA99AF79-94DA-4248-953E-EEA5639944D6}" name="Table 4 - Wellbeing Economy " dataDxfId="19"/>
    <tableColumn id="2" xr3:uid="{6ABA62CC-208C-431F-BC2F-0EF01FBFC0A0}" name="2023" dataDxfId="18"/>
    <tableColumn id="3" xr3:uid="{5DC0BE29-874F-43A8-81D1-20567AB3628C}" name="2022" dataDxfId="17"/>
    <tableColumn id="4" xr3:uid="{D2402184-16B5-4A3A-BAA5-F233D0507A42}" name="2021" dataDxfId="16"/>
    <tableColumn id="5" xr3:uid="{3134A370-3744-4A16-B977-810B5D4F2E6F}" name="2020" dataDxfId="15"/>
    <tableColumn id="6" xr3:uid="{31997897-678A-4D17-BF93-D421348C23DD}" name="2019" dataDxfId="14"/>
    <tableColumn id="7" xr3:uid="{FB896F86-A4F7-4D12-9173-D8B0F609EAED}" name="2018 _x000a_(LAST SHEA)" dataDxfId="13"/>
    <tableColumn id="8" xr3:uid="{81310276-4491-4ADC-94B1-8C5CA36E15B2}" name="2017" dataDxfId="12" dataCellStyle="Comma"/>
    <tableColumn id="9" xr3:uid="{A70DBD84-5C87-4F16-AF83-60A85D87DE1D}" name="2016" dataDxfId="11"/>
    <tableColumn id="10" xr3:uid="{CD8FAB4B-3845-4175-938A-0BDACC6F160E}" name="2015" dataDxfId="10"/>
    <tableColumn id="11" xr3:uid="{A238B1A0-FB1D-4F5F-94CA-309615064F1A}" name="2014" dataDxfId="9"/>
    <tableColumn id="12" xr3:uid="{5232C234-162A-419C-A82C-B55D1583349E}" name="Improvement Information " dataDxfId="8"/>
    <tableColumn id="13" xr3:uid="{CCB3D221-17D1-46D4-AB69-E714ED36F6DA}" name="Notes" dataDxfId="7"/>
    <tableColumn id="14" xr3:uid="{81A6B782-5054-4503-B0F2-A1BEA52F5859}" name="Source and Web Links" dataDxfId="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08262C-18C9-4B2B-BC71-E438434AA333}" name="Table5" displayName="Table5" ref="A2:D12" totalsRowShown="0" headerRowDxfId="5" dataDxfId="4">
  <tableColumns count="4">
    <tableColumn id="1" xr3:uid="{2B336BD9-0F7A-488B-8DAD-3DF893A49E67}" name="Table 7 - Data Gaps" dataDxfId="3"/>
    <tableColumn id="2" xr3:uid="{AE953C1D-365C-4FE3-A6DB-7AB484F7FF3D}" name="Significance" dataDxfId="2"/>
    <tableColumn id="3" xr3:uid="{A33250E9-6B68-4871-8EB6-109E653DB516}" name="Previously Collected" dataDxfId="1"/>
    <tableColumn id="4" xr3:uid="{72B0CD23-66FB-4C44-BB79-3FD311DEE358}" name="Link"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6-20T17:33:00.97" personId="{2BDE1367-789C-415E-A86F-DE6F09E4F435}" id="{D2E5CB20-C549-403D-B282-1D785076064E}">
    <text>To be split into 3 separate worksheets then delete this one.
Use the 3 priorities only and not the outcomes.
Use structure and format of SHEA 2018 worksheets.
Alignment of metrics to each to be discussed.</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historicenvironment.scot/" TargetMode="External"/><Relationship Id="rId7" Type="http://schemas.openxmlformats.org/officeDocument/2006/relationships/printerSettings" Target="../printerSettings/printerSettings1.bin"/><Relationship Id="rId2" Type="http://schemas.openxmlformats.org/officeDocument/2006/relationships/hyperlink" Target="http://www.historicenvironment.scot/" TargetMode="External"/><Relationship Id="rId1" Type="http://schemas.openxmlformats.org/officeDocument/2006/relationships/hyperlink" Target="https://www.historicenvironment.scot/archives-and-research/publications/?searchPubText=%22Scotland%E2%80%99s+Historic+Environment+Audit%22" TargetMode="External"/><Relationship Id="rId6" Type="http://schemas.openxmlformats.org/officeDocument/2006/relationships/hyperlink" Target="https://www.historicenvironment.scot/advice-and-support/planning-and-guidance/scotland-s-historic-environment-audit/" TargetMode="External"/><Relationship Id="rId5" Type="http://schemas.openxmlformats.org/officeDocument/2006/relationships/hyperlink" Target="https://www.historicenvironment.scot/about-us/contact-us/" TargetMode="External"/><Relationship Id="rId4" Type="http://schemas.openxmlformats.org/officeDocument/2006/relationships/hyperlink" Target="https://www.historicenvironment.scot/our-past-our-futur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ortal.historicenvironment.scot/downloads" TargetMode="External"/><Relationship Id="rId13" Type="http://schemas.openxmlformats.org/officeDocument/2006/relationships/hyperlink" Target="https://buildingsatrisk.org.uk/" TargetMode="External"/><Relationship Id="rId18" Type="http://schemas.openxmlformats.org/officeDocument/2006/relationships/hyperlink" Target="https://www.historicenvironment.scot/archives-and-research/publications/publication/?publicationid=29548bbf-0f3c-4c28-adae-ac1b00d7a663" TargetMode="External"/><Relationship Id="rId3" Type="http://schemas.openxmlformats.org/officeDocument/2006/relationships/hyperlink" Target="https://www.gcu.ac.uk/research/researchcentres/moffatcentre" TargetMode="External"/><Relationship Id="rId7" Type="http://schemas.openxmlformats.org/officeDocument/2006/relationships/hyperlink" Target="https://www.gov.scot/publications/scottish-household-survey-2022-key-findings/" TargetMode="External"/><Relationship Id="rId12" Type="http://schemas.openxmlformats.org/officeDocument/2006/relationships/hyperlink" Target="https://portal.historicenvironment.scot/downloads" TargetMode="External"/><Relationship Id="rId17" Type="http://schemas.openxmlformats.org/officeDocument/2006/relationships/hyperlink" Target="https://www.gov.scot/binaries/content/documents/govscot/publications/research-and-analysis/2023/02/anholt-ipsos-nation-brands-indexsm-2022-report-scotland-scottish-government-constitution-international-migration-analysis/documents/anholt-ipsos-nation-brands-index-2022-report-scotland-scottish-government-constitution-international-migration-analysis/anholt-ipsos-nation-brands-index-2022-report-scotland-scottish-government-constitution-international-migration-analysis/govscot%3Adocument/anholt-ipsos-nation-brands-index-2022-report-scotland-scottish-government-constitution-international-migration-analysis.pdf" TargetMode="External"/><Relationship Id="rId2" Type="http://schemas.openxmlformats.org/officeDocument/2006/relationships/hyperlink" Target="https://buildingsatrisk.org.uk/" TargetMode="External"/><Relationship Id="rId16" Type="http://schemas.openxmlformats.org/officeDocument/2006/relationships/hyperlink" Target="https://www.gov.scot/collections/scottish-household-survey/" TargetMode="External"/><Relationship Id="rId20" Type="http://schemas.openxmlformats.org/officeDocument/2006/relationships/printerSettings" Target="../printerSettings/printerSettings2.bin"/><Relationship Id="rId1" Type="http://schemas.openxmlformats.org/officeDocument/2006/relationships/hyperlink" Target="https://www.gov.scot/publications/scottish-house-condition-survey-2022-key-findings/" TargetMode="External"/><Relationship Id="rId6" Type="http://schemas.openxmlformats.org/officeDocument/2006/relationships/hyperlink" Target="https://www.gov.scot/publications/scottish-household-survey-2022-key-findings/documents/" TargetMode="External"/><Relationship Id="rId11" Type="http://schemas.openxmlformats.org/officeDocument/2006/relationships/hyperlink" Target="https://www.gov.scot/publications/scottish-house-condition-survey-2022-key-findings/documents/" TargetMode="External"/><Relationship Id="rId5" Type="http://schemas.openxmlformats.org/officeDocument/2006/relationships/hyperlink" Target="https://www.gov.scot/publications/scottish-house-condition-survey-2022-key-findings/" TargetMode="External"/><Relationship Id="rId15" Type="http://schemas.openxmlformats.org/officeDocument/2006/relationships/hyperlink" Target="https://www.gcu.ac.uk/research/researchcentres/moffatcentre" TargetMode="External"/><Relationship Id="rId10" Type="http://schemas.openxmlformats.org/officeDocument/2006/relationships/hyperlink" Target="https://www.historicenvironment.scot/archives-and-research/publications/publication/?publicationid=29548bbf-0f3c-4c28-adae-ac1b00d7a663" TargetMode="External"/><Relationship Id="rId19" Type="http://schemas.openxmlformats.org/officeDocument/2006/relationships/hyperlink" Target="https://www.verisk.com/en-gb/products/ukbuildings/" TargetMode="External"/><Relationship Id="rId4" Type="http://schemas.openxmlformats.org/officeDocument/2006/relationships/hyperlink" Target="https://www.gov.scot/binaries/content/documents/govscot/publications/research-and-analysis/2023/02/anholt-ipsos-nation-brands-indexsm-2022-report-scotland-scottish-government-constitution-international-migration-analysis/documents/anholt-ipsos-nation-brands-index-2022-report-scotland-scottish-government-constitution-international-migration-analysis/anholt-ipsos-nation-brands-index-2022-report-scotland-scottish-government-constitution-international-migration-analysis/govscot%3Adocument/anholt-ipsos-nation-brands-index-2022-report-scotland-scottish-government-constitution-international-migration-analysis.pdf" TargetMode="External"/><Relationship Id="rId9" Type="http://schemas.openxmlformats.org/officeDocument/2006/relationships/hyperlink" Target="https://www.verisk.com/en-gb/products/ukbuildings/" TargetMode="External"/><Relationship Id="rId14" Type="http://schemas.openxmlformats.org/officeDocument/2006/relationships/hyperlink" Target="https://www.gov.scot/collections/scottish-house-condition-survey/"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ons.gov.uk/businessindustryandtrade/constructionindustry/datasets/outputintheconstructionindustry" TargetMode="External"/><Relationship Id="rId7" Type="http://schemas.openxmlformats.org/officeDocument/2006/relationships/hyperlink" Target="https://portal.historicenvironment.scot/downloads" TargetMode="External"/><Relationship Id="rId2" Type="http://schemas.openxmlformats.org/officeDocument/2006/relationships/hyperlink" Target="https://www.ons.gov.uk/businessindustryandtrade/constructionindustry/datasets/outputintheconstructionindustry" TargetMode="External"/><Relationship Id="rId1" Type="http://schemas.openxmlformats.org/officeDocument/2006/relationships/hyperlink" Target="http://www.moffatcentre.com/" TargetMode="External"/><Relationship Id="rId6" Type="http://schemas.openxmlformats.org/officeDocument/2006/relationships/hyperlink" Target="https://www.gov.scot/collections/scottish-household-survey/" TargetMode="External"/><Relationship Id="rId5" Type="http://schemas.openxmlformats.org/officeDocument/2006/relationships/hyperlink" Target="https://www.gov.scot/binaries/content/documents/govscot/publications/research-and-analysis/2023/02/anholt-ipsos-nation-brands-indexsm-2022-report-scotland-scottish-government-constitution-international-migration-analysis/documents/anholt-ipsos-nation-brands-index-2022-report-scotland-scottish-government-constitution-international-migration-analysis/anholt-ipsos-nation-brands-index-2022-report-scotland-scottish-government-constitution-international-migration-analysis/govscot%3Adocument/anholt-ipsos-nation-brands-index-2022-report-scotland-scottish-government-constitution-international-migration-analysis.pdf" TargetMode="External"/><Relationship Id="rId4" Type="http://schemas.openxmlformats.org/officeDocument/2006/relationships/hyperlink" Target="https://www.ons.gov.uk/businessindustryandtrade/constructionindustry/datasets/outputintheconstructionindustry" TargetMode="External"/><Relationship Id="rId9"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scot/publications/scottish-house-condition-survey-2022-key-findings/" TargetMode="External"/><Relationship Id="rId2" Type="http://schemas.openxmlformats.org/officeDocument/2006/relationships/hyperlink" Target="https://www.buildingsatrisk.org.uk/" TargetMode="External"/><Relationship Id="rId1" Type="http://schemas.openxmlformats.org/officeDocument/2006/relationships/hyperlink" Target="https://www.gov.scot/collections/scottish-household-survey/" TargetMode="External"/><Relationship Id="rId6" Type="http://schemas.openxmlformats.org/officeDocument/2006/relationships/table" Target="../tables/table2.xml"/><Relationship Id="rId5" Type="http://schemas.openxmlformats.org/officeDocument/2006/relationships/printerSettings" Target="../printerSettings/printerSettings4.bin"/><Relationship Id="rId4" Type="http://schemas.openxmlformats.org/officeDocument/2006/relationships/hyperlink" Target="https://www.gov.scot/publications/scottish-house-condition-survey-2022-key-findings/"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portal.historicenvironment.scot/downloads" TargetMode="External"/><Relationship Id="rId7" Type="http://schemas.openxmlformats.org/officeDocument/2006/relationships/printerSettings" Target="../printerSettings/printerSettings5.bin"/><Relationship Id="rId2" Type="http://schemas.openxmlformats.org/officeDocument/2006/relationships/hyperlink" Target="https://portal.historicenvironment.scot/downloads" TargetMode="External"/><Relationship Id="rId1" Type="http://schemas.openxmlformats.org/officeDocument/2006/relationships/hyperlink" Target="http://www.unesco.org.uk/" TargetMode="External"/><Relationship Id="rId6" Type="http://schemas.openxmlformats.org/officeDocument/2006/relationships/hyperlink" Target="https://www.gov.scot/collections/scottish-household-survey-publications/" TargetMode="External"/><Relationship Id="rId5" Type="http://schemas.openxmlformats.org/officeDocument/2006/relationships/hyperlink" Target="https://www.gov.scot/collections/scottish-household-survey-publications/" TargetMode="External"/><Relationship Id="rId4" Type="http://schemas.openxmlformats.org/officeDocument/2006/relationships/hyperlink" Target="https://portal.historicenvironment.scot/downloa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historicenvironment.scot/about-us/who-we-are/corporate-information/annual-reports/" TargetMode="External"/><Relationship Id="rId13" Type="http://schemas.openxmlformats.org/officeDocument/2006/relationships/table" Target="../tables/table4.xml"/><Relationship Id="rId3" Type="http://schemas.openxmlformats.org/officeDocument/2006/relationships/hyperlink" Target="https://www.historicenvironment.scot/grants-and-funding/grants-funding-report/" TargetMode="External"/><Relationship Id="rId7" Type="http://schemas.openxmlformats.org/officeDocument/2006/relationships/hyperlink" Target="https://www.ons.gov.uk/businessindustryandtrade/constructionindustry/datasets/outputintheconstructionindustry" TargetMode="External"/><Relationship Id="rId12" Type="http://schemas.openxmlformats.org/officeDocument/2006/relationships/printerSettings" Target="../printerSettings/printerSettings6.bin"/><Relationship Id="rId2" Type="http://schemas.openxmlformats.org/officeDocument/2006/relationships/hyperlink" Target="https://www.gov.scot/collections/scottish-household-survey/" TargetMode="External"/><Relationship Id="rId1" Type="http://schemas.openxmlformats.org/officeDocument/2006/relationships/hyperlink" Target="https://www.gov.scot/binaries/content/documents/govscot/publications/research-and-analysis/2023/02/anholt-ipsos-nation-brands-indexsm-2022-report-scotland-scottish-government-constitution-international-migration-analysis/documents/anholt-ipsos-nation-brands-index-2022-report-scotland-scottish-government-constitution-international-migration-analysis/anholt-ipsos-nation-brands-index-2022-report-scotland-scottish-government-constitution-international-migration-analysis/govscot%3Adocument/anholt-ipsos-nation-brands-index-2022-report-scotland-scottish-government-constitution-international-migration-analysis.pdf" TargetMode="External"/><Relationship Id="rId6" Type="http://schemas.openxmlformats.org/officeDocument/2006/relationships/hyperlink" Target="https://www.gcu.ac.uk/research/researchcentres/moffatcentre/visitor-attraction-reports" TargetMode="External"/><Relationship Id="rId11" Type="http://schemas.openxmlformats.org/officeDocument/2006/relationships/hyperlink" Target="https://www.historicenvironment.scot/archives-and-research/our-research/featured-projects/social-and-economic-research/" TargetMode="External"/><Relationship Id="rId5" Type="http://schemas.openxmlformats.org/officeDocument/2006/relationships/hyperlink" Target="https://www.gcu.ac.uk/research/researchcentres/moffatcentre/visitor-attraction-reports" TargetMode="External"/><Relationship Id="rId10" Type="http://schemas.openxmlformats.org/officeDocument/2006/relationships/hyperlink" Target="https://www.gov.scot/collections/scottish-household-survey/" TargetMode="External"/><Relationship Id="rId4" Type="http://schemas.openxmlformats.org/officeDocument/2006/relationships/hyperlink" Target="https://www.ons.gov.uk/businessindustryandtrade/constructionindustry/datasets/outputintheconstructionindustry" TargetMode="External"/><Relationship Id="rId9" Type="http://schemas.openxmlformats.org/officeDocument/2006/relationships/hyperlink" Target="https://www.gov.scot/collections/scottish-household-surve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historicenvironment.scot/archives-and-research/publications/publication/?publicationid=29548bbf-0f3c-4c28-adae-ac1b00d7a663" TargetMode="External"/><Relationship Id="rId2" Type="http://schemas.openxmlformats.org/officeDocument/2006/relationships/hyperlink" Target="https://www.scottishcivictrust.org.uk/student-placement-creates-new-scottish-heritage-database/" TargetMode="External"/><Relationship Id="rId1" Type="http://schemas.openxmlformats.org/officeDocument/2006/relationships/hyperlink" Target="https://www.historicenvironment.scot/archives-and-research/publications/publication/?publicationId=9f05922b-0aa8-46dd-be3a-a61700dc8ed5" TargetMode="External"/><Relationship Id="rId6" Type="http://schemas.openxmlformats.org/officeDocument/2006/relationships/table" Target="../tables/table5.xml"/><Relationship Id="rId5" Type="http://schemas.openxmlformats.org/officeDocument/2006/relationships/printerSettings" Target="../printerSettings/printerSettings7.bin"/><Relationship Id="rId4" Type="http://schemas.openxmlformats.org/officeDocument/2006/relationships/hyperlink" Target="https://socialvalue.stir.ac.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historicenvironment.scot/archives-and-research/publications/publication/?publicationId=8810ab95-09ba-4f07-9369-b0de009f0710" TargetMode="External"/><Relationship Id="rId3" Type="http://schemas.openxmlformats.org/officeDocument/2006/relationships/hyperlink" Target="https://www.gov.scot/collections/planning-statistics/" TargetMode="External"/><Relationship Id="rId7" Type="http://schemas.openxmlformats.org/officeDocument/2006/relationships/hyperlink" Target="https://www.historicenvironment.scot/advice-and-support/planning-and-guidance/scotland-s-historic-environment-audit/" TargetMode="External"/><Relationship Id="rId2" Type="http://schemas.openxmlformats.org/officeDocument/2006/relationships/hyperlink" Target="https://canmore.org.uk/" TargetMode="External"/><Relationship Id="rId1" Type="http://schemas.openxmlformats.org/officeDocument/2006/relationships/hyperlink" Target="https://pastmap.org.uk/" TargetMode="External"/><Relationship Id="rId6" Type="http://schemas.openxmlformats.org/officeDocument/2006/relationships/hyperlink" Target="https://www.historicenvironment.scot/archives-and-research/publications/publication/?publicationid=29548bbf-0f3c-4c28-adae-ac1b00d7a663" TargetMode="External"/><Relationship Id="rId5" Type="http://schemas.openxmlformats.org/officeDocument/2006/relationships/hyperlink" Target="https://www.historicenvironment.scot/archives-and-research/publications/publication/?publicationId=9f05922b-0aa8-46dd-be3a-a61700dc8ed5" TargetMode="External"/><Relationship Id="rId10" Type="http://schemas.openxmlformats.org/officeDocument/2006/relationships/printerSettings" Target="../printerSettings/printerSettings8.bin"/><Relationship Id="rId4" Type="http://schemas.openxmlformats.org/officeDocument/2006/relationships/hyperlink" Target="https://www.historicenvironment.scot/archives-and-research/publications/publication/?publicationid=8297c71f-e911-428a-9d1e-b13b00fa514c" TargetMode="External"/><Relationship Id="rId9" Type="http://schemas.openxmlformats.org/officeDocument/2006/relationships/hyperlink" Target="https://www.historicenvironment.scot/grants-and-funding/grants-funding-report/"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E2E3E-EA34-4404-BDC0-05253A9B3677}">
  <dimension ref="A1:D43"/>
  <sheetViews>
    <sheetView tabSelected="1" zoomScaleNormal="100" workbookViewId="0">
      <selection activeCell="A33" sqref="A33"/>
    </sheetView>
  </sheetViews>
  <sheetFormatPr defaultColWidth="9.1796875" defaultRowHeight="14" x14ac:dyDescent="0.3"/>
  <cols>
    <col min="1" max="1" width="230" style="7" customWidth="1"/>
    <col min="2" max="3" width="9.1796875" style="7"/>
    <col min="4" max="4" width="13.1796875" style="7" customWidth="1"/>
    <col min="5" max="5" width="51.81640625" style="7" customWidth="1"/>
    <col min="6" max="16384" width="9.1796875" style="7"/>
  </cols>
  <sheetData>
    <row r="1" spans="1:4" ht="25" x14ac:dyDescent="0.5">
      <c r="A1" s="8" t="s">
        <v>76</v>
      </c>
    </row>
    <row r="2" spans="1:4" ht="16.5" x14ac:dyDescent="0.35">
      <c r="A2" s="10" t="s">
        <v>246</v>
      </c>
      <c r="D2" s="11"/>
    </row>
    <row r="3" spans="1:4" ht="31" x14ac:dyDescent="0.35">
      <c r="A3" s="10" t="s">
        <v>245</v>
      </c>
    </row>
    <row r="4" spans="1:4" ht="15.5" x14ac:dyDescent="0.3">
      <c r="A4" s="144" t="s">
        <v>243</v>
      </c>
    </row>
    <row r="5" spans="1:4" ht="15.5" x14ac:dyDescent="0.35">
      <c r="A5" s="85" t="s">
        <v>48</v>
      </c>
    </row>
    <row r="6" spans="1:4" ht="15.5" x14ac:dyDescent="0.35">
      <c r="A6" s="10" t="s">
        <v>235</v>
      </c>
    </row>
    <row r="7" spans="1:4" ht="15.5" x14ac:dyDescent="0.35">
      <c r="A7" s="10" t="s">
        <v>247</v>
      </c>
    </row>
    <row r="8" spans="1:4" ht="15.5" x14ac:dyDescent="0.35">
      <c r="A8" s="84" t="s">
        <v>49</v>
      </c>
    </row>
    <row r="9" spans="1:4" ht="15.5" x14ac:dyDescent="0.35">
      <c r="A9" s="84" t="s">
        <v>50</v>
      </c>
    </row>
    <row r="10" spans="1:4" ht="15.5" x14ac:dyDescent="0.35">
      <c r="A10" s="84" t="s">
        <v>152</v>
      </c>
    </row>
    <row r="11" spans="1:4" ht="15.5" x14ac:dyDescent="0.35">
      <c r="A11" s="84" t="s">
        <v>153</v>
      </c>
    </row>
    <row r="12" spans="1:4" ht="15.5" x14ac:dyDescent="0.35">
      <c r="A12" s="84" t="s">
        <v>154</v>
      </c>
    </row>
    <row r="13" spans="1:4" ht="15.5" x14ac:dyDescent="0.35">
      <c r="A13" s="84" t="s">
        <v>225</v>
      </c>
    </row>
    <row r="14" spans="1:4" ht="15.5" x14ac:dyDescent="0.35">
      <c r="A14" s="84" t="s">
        <v>226</v>
      </c>
    </row>
    <row r="15" spans="1:4" ht="15.5" x14ac:dyDescent="0.35">
      <c r="A15" s="84"/>
    </row>
    <row r="16" spans="1:4" ht="15.5" x14ac:dyDescent="0.35">
      <c r="A16" s="10"/>
    </row>
    <row r="17" spans="1:3" ht="16.5" x14ac:dyDescent="0.35">
      <c r="A17" s="11" t="s">
        <v>51</v>
      </c>
    </row>
    <row r="18" spans="1:3" ht="15.5" x14ac:dyDescent="0.35">
      <c r="A18" s="84" t="s">
        <v>52</v>
      </c>
    </row>
    <row r="19" spans="1:3" ht="16.5" x14ac:dyDescent="0.35">
      <c r="A19" s="11" t="s">
        <v>53</v>
      </c>
    </row>
    <row r="20" spans="1:3" ht="15.5" x14ac:dyDescent="0.35">
      <c r="A20" s="13" t="s">
        <v>54</v>
      </c>
    </row>
    <row r="21" spans="1:3" ht="16.5" x14ac:dyDescent="0.35">
      <c r="A21" s="11" t="s">
        <v>55</v>
      </c>
    </row>
    <row r="22" spans="1:3" ht="15.5" x14ac:dyDescent="0.35">
      <c r="A22" s="12" t="s">
        <v>56</v>
      </c>
    </row>
    <row r="27" spans="1:3" x14ac:dyDescent="0.3">
      <c r="A27" s="6" t="s">
        <v>57</v>
      </c>
      <c r="C27" s="6"/>
    </row>
    <row r="28" spans="1:3" ht="15.5" x14ac:dyDescent="0.35">
      <c r="A28" s="13" t="s">
        <v>58</v>
      </c>
    </row>
    <row r="29" spans="1:3" ht="15.5" x14ac:dyDescent="0.35">
      <c r="A29" s="10" t="s">
        <v>59</v>
      </c>
    </row>
    <row r="30" spans="1:3" ht="15.5" x14ac:dyDescent="0.35">
      <c r="A30" s="10" t="s">
        <v>60</v>
      </c>
    </row>
    <row r="31" spans="1:3" ht="15.5" x14ac:dyDescent="0.35">
      <c r="A31" s="10" t="s">
        <v>61</v>
      </c>
    </row>
    <row r="32" spans="1:3" ht="15.5" x14ac:dyDescent="0.35">
      <c r="A32" s="10"/>
    </row>
    <row r="33" spans="1:1" ht="15.5" x14ac:dyDescent="0.35">
      <c r="A33" s="10" t="s">
        <v>62</v>
      </c>
    </row>
    <row r="34" spans="1:1" ht="15.5" x14ac:dyDescent="0.35">
      <c r="A34" s="10" t="s">
        <v>63</v>
      </c>
    </row>
    <row r="35" spans="1:1" ht="15.5" x14ac:dyDescent="0.35">
      <c r="A35" s="10" t="s">
        <v>64</v>
      </c>
    </row>
    <row r="36" spans="1:1" ht="15.5" x14ac:dyDescent="0.35">
      <c r="A36" s="10" t="s">
        <v>65</v>
      </c>
    </row>
    <row r="37" spans="1:1" ht="15.5" x14ac:dyDescent="0.35">
      <c r="A37" s="10" t="s">
        <v>66</v>
      </c>
    </row>
    <row r="38" spans="1:1" ht="15.5" x14ac:dyDescent="0.35">
      <c r="A38" s="10" t="s">
        <v>67</v>
      </c>
    </row>
    <row r="39" spans="1:1" ht="15.5" x14ac:dyDescent="0.35">
      <c r="A39" s="10" t="s">
        <v>68</v>
      </c>
    </row>
    <row r="40" spans="1:1" ht="15.5" x14ac:dyDescent="0.3">
      <c r="A40" s="14" t="s">
        <v>69</v>
      </c>
    </row>
    <row r="41" spans="1:1" x14ac:dyDescent="0.3">
      <c r="A41" s="6"/>
    </row>
    <row r="42" spans="1:1" ht="15.5" x14ac:dyDescent="0.3">
      <c r="A42" s="14" t="s">
        <v>70</v>
      </c>
    </row>
    <row r="43" spans="1:1" x14ac:dyDescent="0.3">
      <c r="A43" s="6"/>
    </row>
  </sheetData>
  <hyperlinks>
    <hyperlink ref="A28" r:id="rId1" xr:uid="{32279FC0-285A-4AB0-B04A-F47EA6DD1DBE}"/>
    <hyperlink ref="A40" r:id="rId2" display="http://www.historicenvironment.scot/" xr:uid="{75632DA3-C7DC-456C-B4A4-5A0481E480C4}"/>
    <hyperlink ref="A42" r:id="rId3" display="http://www.historicenvironment.scot/" xr:uid="{FBEFCB97-1843-4BEB-B9B2-15C31A588310}"/>
    <hyperlink ref="A20" r:id="rId4" xr:uid="{6E5F81B5-E2EB-4C1D-8056-E445D08012FA}"/>
    <hyperlink ref="A22" r:id="rId5" xr:uid="{5F30CF97-FCBB-477D-931E-22AF4438FC82}"/>
    <hyperlink ref="A8" location="'2. Key Statistics'!A1" display="2. Key Statistics" xr:uid="{FC14D857-872B-40FB-8024-4F40B82FE418}"/>
    <hyperlink ref="A9" location="'3. Key Trends'!A1" display="3. Key Trends" xr:uid="{F4CBF4EA-F753-40EB-BC7D-37755EF1635A}"/>
    <hyperlink ref="A10" location="'4. Net Zero '!A1" display="4. Priority 1: Net Zero " xr:uid="{8C78ECED-15AB-4341-ACC3-00B4DB6AA2A1}"/>
    <hyperlink ref="A11" location="'5. Communities &amp; Places'!A1" display="5. Priority 2: Communities &amp; Places " xr:uid="{896403C9-350B-46F2-B608-F5AD935D1DC6}"/>
    <hyperlink ref="A12" location="'6. Wellbeing Economy'!A1" display="6. Priority 3: Wellbeing Economy" xr:uid="{43A19D5C-1367-4503-9600-190EC3CF03F3}"/>
    <hyperlink ref="A13" location="'7. Data Gaps'!A1" display="7. Data Gaps" xr:uid="{09A856F1-00DB-4F45-A19C-ECA520AE2F22}"/>
    <hyperlink ref="A14" location="' 8. Further sources'!A1" display="8. Further Sources" xr:uid="{71224BBC-EF0F-4CF3-BE54-8C75C36EB4D7}"/>
    <hyperlink ref="A18" r:id="rId6" xr:uid="{EEFBF336-1D81-473C-8D40-F01631FD42DC}"/>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3882-ED1A-40A7-98C6-743505B48ECC}">
  <dimension ref="A1:G35"/>
  <sheetViews>
    <sheetView showGridLines="0" topLeftCell="A9" zoomScaleNormal="100" workbookViewId="0">
      <selection activeCell="E24" sqref="E24"/>
    </sheetView>
  </sheetViews>
  <sheetFormatPr defaultColWidth="9.1796875" defaultRowHeight="15.5" x14ac:dyDescent="0.35"/>
  <cols>
    <col min="1" max="1" width="68.1796875" style="16" customWidth="1"/>
    <col min="2" max="2" width="5.81640625" style="16" customWidth="1"/>
    <col min="3" max="3" width="68.1796875" style="16" customWidth="1"/>
    <col min="4" max="4" width="5.1796875" style="16" customWidth="1"/>
    <col min="5" max="5" width="68.1796875" style="16" customWidth="1"/>
    <col min="6" max="6" width="9.1796875" style="16"/>
    <col min="7" max="7" width="68.1796875" style="16" customWidth="1"/>
    <col min="8" max="16384" width="9.1796875" style="16"/>
  </cols>
  <sheetData>
    <row r="1" spans="1:7" ht="238.5" customHeight="1" x14ac:dyDescent="0.35">
      <c r="A1" s="15" t="s">
        <v>265</v>
      </c>
      <c r="C1" s="15" t="s">
        <v>248</v>
      </c>
      <c r="E1" s="15"/>
      <c r="G1" s="15"/>
    </row>
    <row r="2" spans="1:7" ht="31" x14ac:dyDescent="0.35">
      <c r="A2" s="17" t="s">
        <v>193</v>
      </c>
      <c r="C2" s="18" t="s">
        <v>256</v>
      </c>
      <c r="E2" s="17" t="s">
        <v>0</v>
      </c>
    </row>
    <row r="3" spans="1:7" ht="25.5" customHeight="1" x14ac:dyDescent="0.35">
      <c r="A3" s="17">
        <v>55000</v>
      </c>
      <c r="C3" s="27">
        <v>0.9</v>
      </c>
      <c r="E3" s="17" t="s">
        <v>46</v>
      </c>
    </row>
    <row r="4" spans="1:7" ht="31" x14ac:dyDescent="0.35">
      <c r="A4" s="20" t="s">
        <v>252</v>
      </c>
      <c r="C4" s="20" t="s">
        <v>254</v>
      </c>
      <c r="E4" s="20" t="s">
        <v>253</v>
      </c>
    </row>
    <row r="5" spans="1:7" ht="25.5" customHeight="1" x14ac:dyDescent="0.35">
      <c r="A5" s="133" t="s">
        <v>227</v>
      </c>
      <c r="C5" s="148" t="s">
        <v>251</v>
      </c>
      <c r="D5" s="22"/>
      <c r="E5" s="25" t="s">
        <v>264</v>
      </c>
      <c r="F5" s="22"/>
    </row>
    <row r="6" spans="1:7" ht="25.5" customHeight="1" x14ac:dyDescent="0.35">
      <c r="A6" s="17" t="s">
        <v>1</v>
      </c>
      <c r="C6" s="17" t="s">
        <v>2</v>
      </c>
      <c r="E6" s="17" t="s">
        <v>270</v>
      </c>
      <c r="F6" s="22"/>
      <c r="G6" s="15"/>
    </row>
    <row r="7" spans="1:7" ht="25.5" customHeight="1" x14ac:dyDescent="0.35">
      <c r="A7" s="17" t="s">
        <v>3</v>
      </c>
      <c r="C7" s="27">
        <v>0.71</v>
      </c>
      <c r="E7" s="17">
        <v>2200</v>
      </c>
      <c r="F7" s="22"/>
      <c r="G7" s="15"/>
    </row>
    <row r="8" spans="1:7" ht="62" x14ac:dyDescent="0.35">
      <c r="A8" s="20" t="s">
        <v>4</v>
      </c>
      <c r="C8" s="20" t="s">
        <v>5</v>
      </c>
      <c r="E8" s="20" t="s">
        <v>257</v>
      </c>
      <c r="F8" s="22"/>
      <c r="G8" s="15"/>
    </row>
    <row r="9" spans="1:7" ht="25.5" customHeight="1" x14ac:dyDescent="0.35">
      <c r="A9" s="133" t="s">
        <v>274</v>
      </c>
      <c r="C9" s="22" t="s">
        <v>128</v>
      </c>
      <c r="E9" s="22" t="s">
        <v>12</v>
      </c>
      <c r="F9" s="22"/>
      <c r="G9" s="15"/>
    </row>
    <row r="10" spans="1:7" ht="25.5" customHeight="1" x14ac:dyDescent="0.35">
      <c r="A10" s="17" t="s">
        <v>6</v>
      </c>
      <c r="C10" s="17" t="s">
        <v>7</v>
      </c>
      <c r="E10" s="17" t="s">
        <v>8</v>
      </c>
    </row>
    <row r="11" spans="1:7" ht="25.5" customHeight="1" x14ac:dyDescent="0.35">
      <c r="A11" s="17" t="s">
        <v>9</v>
      </c>
      <c r="C11" s="17">
        <v>81000</v>
      </c>
      <c r="E11" s="17" t="s">
        <v>209</v>
      </c>
    </row>
    <row r="12" spans="1:7" ht="62" x14ac:dyDescent="0.35">
      <c r="A12" s="21" t="s">
        <v>272</v>
      </c>
      <c r="C12" s="21" t="s">
        <v>258</v>
      </c>
      <c r="E12" s="21" t="s">
        <v>271</v>
      </c>
    </row>
    <row r="13" spans="1:7" ht="25.5" customHeight="1" x14ac:dyDescent="0.35">
      <c r="A13" s="23" t="s">
        <v>11</v>
      </c>
      <c r="C13" s="23" t="s">
        <v>11</v>
      </c>
      <c r="E13" s="25" t="s">
        <v>341</v>
      </c>
    </row>
    <row r="14" spans="1:7" ht="25.5" customHeight="1" x14ac:dyDescent="0.35">
      <c r="A14" s="17" t="s">
        <v>136</v>
      </c>
      <c r="C14" s="17" t="s">
        <v>47</v>
      </c>
      <c r="E14" s="17" t="s">
        <v>13</v>
      </c>
    </row>
    <row r="15" spans="1:7" ht="25.5" customHeight="1" x14ac:dyDescent="0.35">
      <c r="A15" s="17" t="s">
        <v>135</v>
      </c>
      <c r="C15" s="17" t="s">
        <v>10</v>
      </c>
      <c r="E15" s="19">
        <v>0.28999999999999998</v>
      </c>
    </row>
    <row r="16" spans="1:7" ht="62" x14ac:dyDescent="0.35">
      <c r="A16" s="21" t="s">
        <v>194</v>
      </c>
      <c r="C16" s="21" t="s">
        <v>223</v>
      </c>
      <c r="E16" s="21" t="s">
        <v>259</v>
      </c>
    </row>
    <row r="17" spans="1:7" ht="35.5" customHeight="1" x14ac:dyDescent="0.35">
      <c r="A17" s="23" t="s">
        <v>11</v>
      </c>
      <c r="C17" s="15" t="s">
        <v>269</v>
      </c>
      <c r="D17" s="16" t="s">
        <v>228</v>
      </c>
      <c r="E17" s="25" t="s">
        <v>276</v>
      </c>
    </row>
    <row r="18" spans="1:7" ht="25.5" customHeight="1" x14ac:dyDescent="0.35">
      <c r="A18" s="17" t="s">
        <v>160</v>
      </c>
      <c r="C18" s="17" t="s">
        <v>14</v>
      </c>
      <c r="E18" s="17" t="s">
        <v>15</v>
      </c>
    </row>
    <row r="19" spans="1:7" ht="25.5" customHeight="1" x14ac:dyDescent="0.35">
      <c r="A19" s="19" t="s">
        <v>222</v>
      </c>
      <c r="C19" s="19">
        <v>0.86</v>
      </c>
      <c r="E19" s="19">
        <v>0.86</v>
      </c>
    </row>
    <row r="20" spans="1:7" ht="46.5" x14ac:dyDescent="0.35">
      <c r="A20" s="21" t="s">
        <v>260</v>
      </c>
      <c r="C20" s="21" t="s">
        <v>262</v>
      </c>
      <c r="E20" s="21" t="s">
        <v>159</v>
      </c>
    </row>
    <row r="21" spans="1:7" ht="35.5" customHeight="1" x14ac:dyDescent="0.35">
      <c r="A21" s="25" t="s">
        <v>263</v>
      </c>
      <c r="C21" s="143" t="s">
        <v>261</v>
      </c>
      <c r="D21" s="16" t="s">
        <v>228</v>
      </c>
      <c r="E21" s="86" t="s">
        <v>129</v>
      </c>
    </row>
    <row r="22" spans="1:7" ht="35.5" customHeight="1" x14ac:dyDescent="0.35">
      <c r="A22" s="86"/>
      <c r="E22" s="86"/>
    </row>
    <row r="23" spans="1:7" ht="25.5" customHeight="1" x14ac:dyDescent="0.35">
      <c r="A23" s="24" t="s">
        <v>71</v>
      </c>
      <c r="B23" s="54"/>
      <c r="C23" s="117"/>
      <c r="D23" s="54"/>
      <c r="E23" s="54"/>
      <c r="G23" s="28"/>
    </row>
    <row r="24" spans="1:7" ht="18.75" customHeight="1" x14ac:dyDescent="0.35">
      <c r="A24" s="28" t="s">
        <v>172</v>
      </c>
    </row>
    <row r="25" spans="1:7" x14ac:dyDescent="0.35">
      <c r="A25" s="22" t="s">
        <v>266</v>
      </c>
      <c r="B25" s="22"/>
      <c r="C25" s="22"/>
      <c r="E25" s="22"/>
      <c r="G25" s="22"/>
    </row>
    <row r="26" spans="1:7" x14ac:dyDescent="0.35">
      <c r="A26" s="22" t="s">
        <v>12</v>
      </c>
      <c r="B26" s="86"/>
      <c r="C26" s="86"/>
      <c r="E26" s="22"/>
      <c r="G26" s="22"/>
    </row>
    <row r="27" spans="1:7" x14ac:dyDescent="0.35">
      <c r="A27" s="133" t="s">
        <v>163</v>
      </c>
      <c r="B27" s="86"/>
      <c r="C27" s="86"/>
      <c r="E27" s="22"/>
      <c r="G27" s="22"/>
    </row>
    <row r="28" spans="1:7" x14ac:dyDescent="0.35">
      <c r="A28" s="86" t="s">
        <v>72</v>
      </c>
      <c r="B28" s="22"/>
      <c r="C28" s="22"/>
      <c r="E28" s="22"/>
      <c r="G28" s="22"/>
    </row>
    <row r="29" spans="1:7" x14ac:dyDescent="0.35">
      <c r="A29" s="25" t="s">
        <v>130</v>
      </c>
      <c r="B29" s="22"/>
      <c r="C29" s="22"/>
      <c r="E29" s="22"/>
      <c r="G29" s="22"/>
    </row>
    <row r="30" spans="1:7" x14ac:dyDescent="0.35">
      <c r="A30" s="22" t="s">
        <v>77</v>
      </c>
      <c r="B30" s="25"/>
      <c r="C30" s="25"/>
      <c r="E30" s="22"/>
      <c r="G30" s="22"/>
    </row>
    <row r="31" spans="1:7" x14ac:dyDescent="0.35">
      <c r="A31" s="25" t="s">
        <v>131</v>
      </c>
      <c r="B31" s="25"/>
      <c r="C31" s="25"/>
      <c r="E31" s="22"/>
      <c r="G31" s="22"/>
    </row>
    <row r="32" spans="1:7" x14ac:dyDescent="0.35">
      <c r="A32" s="143" t="s">
        <v>261</v>
      </c>
      <c r="B32" s="26"/>
      <c r="C32" s="26"/>
      <c r="E32" s="26"/>
      <c r="G32" s="26"/>
    </row>
    <row r="33" spans="1:7" ht="15.5" customHeight="1" x14ac:dyDescent="0.35">
      <c r="A33" s="25"/>
      <c r="B33" s="25"/>
      <c r="C33" s="25"/>
      <c r="E33" s="22"/>
      <c r="G33" s="22"/>
    </row>
    <row r="34" spans="1:7" x14ac:dyDescent="0.35">
      <c r="C34" s="23"/>
      <c r="E34" s="23"/>
      <c r="G34" s="23"/>
    </row>
    <row r="35" spans="1:7" x14ac:dyDescent="0.35">
      <c r="A35" s="133"/>
    </row>
  </sheetData>
  <phoneticPr fontId="19" type="noConversion"/>
  <hyperlinks>
    <hyperlink ref="C9" r:id="rId1" xr:uid="{309F6046-9A6C-4AC3-876F-1B0D927E432E}"/>
    <hyperlink ref="E9" r:id="rId2" display="https://buildingsatrisk.org.uk/" xr:uid="{6419ECCD-77B2-4F14-9138-F558EFA06D4F}"/>
    <hyperlink ref="E13" r:id="rId3" xr:uid="{0F83F0E3-6BB1-4929-90AF-3279C477BDB5}"/>
    <hyperlink ref="A21" r:id="rId4" xr:uid="{7CA6471B-1165-4F98-8388-9845782A623E}"/>
    <hyperlink ref="G21" r:id="rId5" display="Scottish House Condition Survey 2022 Key Findings" xr:uid="{DC356ED5-9D37-4F17-9AE5-9972B155FA37}"/>
    <hyperlink ref="E17" r:id="rId6" xr:uid="{249246E8-6089-4870-B641-2879BDDB0D42}"/>
    <hyperlink ref="E21" r:id="rId7" xr:uid="{DD524856-9524-43F7-86C5-5BD0EDC1B0E9}"/>
    <hyperlink ref="A5" r:id="rId8" xr:uid="{26E433DF-94CB-493E-9020-9D37C10ABFFB}"/>
    <hyperlink ref="A9" r:id="rId9" xr:uid="{4DBBB346-E09C-46E1-8337-62B2C891A97F}"/>
    <hyperlink ref="C21" r:id="rId10" xr:uid="{5DE913EE-E4EB-4A30-B39A-7ABF5A085C2E}"/>
    <hyperlink ref="E5" r:id="rId11" xr:uid="{DB6D396D-C01E-47C9-A510-9B21B17F5AF5}"/>
    <hyperlink ref="A25" r:id="rId12" xr:uid="{55D35660-E2A9-43A6-8D03-5728D3CCA7B1}"/>
    <hyperlink ref="A26" r:id="rId13" display="https://buildingsatrisk.org.uk/" xr:uid="{43CBBA20-52FC-4C14-9DC7-B20457AA0860}"/>
    <hyperlink ref="A28" r:id="rId14" xr:uid="{9D881B91-6C30-400D-B83F-2CE20C7CA581}"/>
    <hyperlink ref="A29" r:id="rId15" xr:uid="{852A216F-F66D-4EED-A6EC-D37B2C49FD14}"/>
    <hyperlink ref="A30" r:id="rId16" xr:uid="{5092FDCE-6927-4C72-B92F-04105B94EB8E}"/>
    <hyperlink ref="A31" r:id="rId17" xr:uid="{DE850B07-236B-4597-B060-6BF624A3ABE2}"/>
    <hyperlink ref="A32" r:id="rId18" xr:uid="{0ACFED85-556F-46DA-BA54-61D88E7029D1}"/>
    <hyperlink ref="A27" r:id="rId19" xr:uid="{5516C099-321B-4DD6-90FD-253FA6DC8F56}"/>
  </hyperlinks>
  <pageMargins left="0.7" right="0.7" top="0.75" bottom="0.75" header="0.3" footer="0.3"/>
  <pageSetup paperSize="9" orientation="portrait"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F4D93-E54B-47A8-A14B-CF3685C036AB}">
  <dimension ref="A1:N9"/>
  <sheetViews>
    <sheetView showGridLines="0" topLeftCell="E1" zoomScaleNormal="100" workbookViewId="0">
      <selection activeCell="N4" sqref="N4"/>
    </sheetView>
  </sheetViews>
  <sheetFormatPr defaultColWidth="8.7265625" defaultRowHeight="15.5" x14ac:dyDescent="0.35"/>
  <cols>
    <col min="1" max="1" width="71.453125" style="52" customWidth="1"/>
    <col min="2" max="11" width="13.7265625" style="52" customWidth="1"/>
    <col min="12" max="12" width="29.81640625" style="52" customWidth="1"/>
    <col min="13" max="13" width="64.81640625" style="52" customWidth="1"/>
    <col min="14" max="14" width="61" style="52" bestFit="1" customWidth="1"/>
    <col min="15" max="15" width="68" style="52" bestFit="1" customWidth="1"/>
    <col min="16" max="16384" width="8.7265625" style="52"/>
  </cols>
  <sheetData>
    <row r="1" spans="1:14" ht="272.5" customHeight="1" x14ac:dyDescent="0.35">
      <c r="A1" s="87" t="s">
        <v>273</v>
      </c>
    </row>
    <row r="2" spans="1:14" s="92" customFormat="1" ht="46.5" x14ac:dyDescent="0.35">
      <c r="A2" s="100" t="s">
        <v>155</v>
      </c>
      <c r="B2" s="101" t="s">
        <v>170</v>
      </c>
      <c r="C2" s="101" t="s">
        <v>144</v>
      </c>
      <c r="D2" s="101" t="s">
        <v>145</v>
      </c>
      <c r="E2" s="101" t="s">
        <v>146</v>
      </c>
      <c r="F2" s="101" t="s">
        <v>147</v>
      </c>
      <c r="G2" s="102" t="s">
        <v>171</v>
      </c>
      <c r="H2" s="103" t="s">
        <v>148</v>
      </c>
      <c r="I2" s="103" t="s">
        <v>149</v>
      </c>
      <c r="J2" s="103" t="s">
        <v>150</v>
      </c>
      <c r="K2" s="103" t="s">
        <v>151</v>
      </c>
      <c r="L2" s="103" t="s">
        <v>279</v>
      </c>
      <c r="M2" s="103" t="s">
        <v>16</v>
      </c>
      <c r="N2" s="104" t="s">
        <v>280</v>
      </c>
    </row>
    <row r="3" spans="1:14" ht="100.5" customHeight="1" x14ac:dyDescent="0.35">
      <c r="A3" s="65" t="s">
        <v>179</v>
      </c>
      <c r="B3" s="29">
        <v>55932</v>
      </c>
      <c r="C3" s="29">
        <v>55946</v>
      </c>
      <c r="D3" s="29">
        <v>55934</v>
      </c>
      <c r="E3" s="29">
        <v>55962</v>
      </c>
      <c r="F3" s="29">
        <v>55983</v>
      </c>
      <c r="G3" s="30">
        <v>56160</v>
      </c>
      <c r="H3" s="30">
        <v>56307</v>
      </c>
      <c r="I3" s="30">
        <v>56545</v>
      </c>
      <c r="J3" s="30">
        <v>56868</v>
      </c>
      <c r="K3" s="30">
        <v>56844</v>
      </c>
      <c r="L3" s="31" t="s">
        <v>30</v>
      </c>
      <c r="M3" s="31" t="s">
        <v>215</v>
      </c>
      <c r="N3" s="69" t="s">
        <v>200</v>
      </c>
    </row>
    <row r="4" spans="1:14" ht="63.75" customHeight="1" x14ac:dyDescent="0.35">
      <c r="A4" s="65" t="s">
        <v>73</v>
      </c>
      <c r="B4" s="32" t="s">
        <v>87</v>
      </c>
      <c r="C4" s="32" t="s">
        <v>84</v>
      </c>
      <c r="D4" s="32" t="s">
        <v>22</v>
      </c>
      <c r="E4" s="32" t="s">
        <v>85</v>
      </c>
      <c r="F4" s="32" t="s">
        <v>86</v>
      </c>
      <c r="G4" s="30" t="s">
        <v>17</v>
      </c>
      <c r="H4" s="30" t="s">
        <v>17</v>
      </c>
      <c r="I4" s="33" t="s">
        <v>18</v>
      </c>
      <c r="J4" s="30" t="s">
        <v>19</v>
      </c>
      <c r="K4" s="30" t="s">
        <v>20</v>
      </c>
      <c r="L4" s="31" t="s">
        <v>31</v>
      </c>
      <c r="M4" s="31" t="s">
        <v>275</v>
      </c>
      <c r="N4" s="66" t="s">
        <v>201</v>
      </c>
    </row>
    <row r="5" spans="1:14" ht="63.75" customHeight="1" x14ac:dyDescent="0.35">
      <c r="A5" s="65" t="s">
        <v>74</v>
      </c>
      <c r="B5" s="34" t="s">
        <v>22</v>
      </c>
      <c r="C5" s="32" t="s">
        <v>113</v>
      </c>
      <c r="D5" s="32" t="s">
        <v>112</v>
      </c>
      <c r="E5" s="32" t="s">
        <v>111</v>
      </c>
      <c r="F5" s="32" t="s">
        <v>23</v>
      </c>
      <c r="G5" s="30" t="s">
        <v>110</v>
      </c>
      <c r="H5" s="30" t="s">
        <v>23</v>
      </c>
      <c r="I5" s="33" t="s">
        <v>24</v>
      </c>
      <c r="J5" s="30" t="s">
        <v>25</v>
      </c>
      <c r="K5" s="30" t="s">
        <v>26</v>
      </c>
      <c r="L5" s="31" t="s">
        <v>31</v>
      </c>
      <c r="M5" s="31" t="s">
        <v>275</v>
      </c>
      <c r="N5" s="67" t="s">
        <v>201</v>
      </c>
    </row>
    <row r="6" spans="1:14" ht="63.75" customHeight="1" x14ac:dyDescent="0.35">
      <c r="A6" s="65" t="s">
        <v>237</v>
      </c>
      <c r="B6" s="29">
        <v>81700</v>
      </c>
      <c r="C6" s="29">
        <v>69600</v>
      </c>
      <c r="D6" s="29">
        <v>35700</v>
      </c>
      <c r="E6" s="29">
        <v>29200</v>
      </c>
      <c r="F6" s="29">
        <v>68500</v>
      </c>
      <c r="G6" s="30">
        <v>63800</v>
      </c>
      <c r="H6" s="30">
        <v>66200</v>
      </c>
      <c r="I6" s="153">
        <v>58600</v>
      </c>
      <c r="J6" s="30">
        <v>54200</v>
      </c>
      <c r="K6" s="30">
        <v>54800</v>
      </c>
      <c r="L6" s="36" t="s">
        <v>31</v>
      </c>
      <c r="M6" s="31" t="s">
        <v>277</v>
      </c>
      <c r="N6" s="66" t="s">
        <v>201</v>
      </c>
    </row>
    <row r="7" spans="1:14" ht="79.5" customHeight="1" x14ac:dyDescent="0.35">
      <c r="A7" s="65" t="s">
        <v>75</v>
      </c>
      <c r="B7" s="32" t="s">
        <v>109</v>
      </c>
      <c r="C7" s="32" t="s">
        <v>114</v>
      </c>
      <c r="D7" s="32" t="s">
        <v>115</v>
      </c>
      <c r="E7" s="32" t="s">
        <v>116</v>
      </c>
      <c r="F7" s="32" t="s">
        <v>117</v>
      </c>
      <c r="G7" s="30" t="s">
        <v>118</v>
      </c>
      <c r="H7" s="30" t="s">
        <v>27</v>
      </c>
      <c r="I7" s="30" t="s">
        <v>119</v>
      </c>
      <c r="J7" s="30" t="s">
        <v>28</v>
      </c>
      <c r="K7" s="30" t="s">
        <v>120</v>
      </c>
      <c r="L7" s="31" t="s">
        <v>31</v>
      </c>
      <c r="M7" s="31" t="s">
        <v>288</v>
      </c>
      <c r="N7" s="68" t="s">
        <v>29</v>
      </c>
    </row>
    <row r="8" spans="1:14" ht="79.5" customHeight="1" x14ac:dyDescent="0.35">
      <c r="A8" s="65" t="s">
        <v>229</v>
      </c>
      <c r="B8" s="38">
        <v>0.28999999999999998</v>
      </c>
      <c r="C8" s="38" t="s">
        <v>109</v>
      </c>
      <c r="D8" s="38" t="s">
        <v>109</v>
      </c>
      <c r="E8" s="38" t="s">
        <v>109</v>
      </c>
      <c r="F8" s="38">
        <v>0.35</v>
      </c>
      <c r="G8" s="75">
        <v>0.34</v>
      </c>
      <c r="H8" s="74">
        <v>0.35</v>
      </c>
      <c r="I8" s="75">
        <v>0.34</v>
      </c>
      <c r="J8" s="75">
        <v>0.33</v>
      </c>
      <c r="K8" s="75">
        <v>0.31</v>
      </c>
      <c r="L8" s="37" t="s">
        <v>30</v>
      </c>
      <c r="M8" s="31" t="s">
        <v>289</v>
      </c>
      <c r="N8" s="69" t="s">
        <v>77</v>
      </c>
    </row>
    <row r="9" spans="1:14" ht="63.75" customHeight="1" x14ac:dyDescent="0.35">
      <c r="A9" s="70" t="s">
        <v>238</v>
      </c>
      <c r="B9" s="71" t="s">
        <v>109</v>
      </c>
      <c r="C9" s="71">
        <v>10</v>
      </c>
      <c r="D9" s="71" t="s">
        <v>109</v>
      </c>
      <c r="E9" s="71">
        <v>12</v>
      </c>
      <c r="F9" s="71" t="s">
        <v>109</v>
      </c>
      <c r="G9" s="76">
        <v>12</v>
      </c>
      <c r="H9" s="30" t="s">
        <v>109</v>
      </c>
      <c r="I9" s="30">
        <v>12</v>
      </c>
      <c r="J9" s="30" t="s">
        <v>109</v>
      </c>
      <c r="K9" s="76">
        <v>12</v>
      </c>
      <c r="L9" s="72" t="s">
        <v>31</v>
      </c>
      <c r="M9" s="72" t="s">
        <v>278</v>
      </c>
      <c r="N9" s="73" t="s">
        <v>206</v>
      </c>
    </row>
  </sheetData>
  <hyperlinks>
    <hyperlink ref="N7" r:id="rId1" xr:uid="{5430DF2F-F36C-4810-B441-11DB7D4AA000}"/>
    <hyperlink ref="N4" r:id="rId2" xr:uid="{792B07DA-9CD1-4C7C-A185-01696DA3B88F}"/>
    <hyperlink ref="N5" r:id="rId3" xr:uid="{F04C2EF7-9F5A-4268-AC30-7BEED90D8446}"/>
    <hyperlink ref="N6" r:id="rId4" xr:uid="{E20AD621-0444-455B-A55A-E307D678F915}"/>
    <hyperlink ref="N9" r:id="rId5" xr:uid="{5F9A48F8-703F-4E23-8816-8A89DA778D83}"/>
    <hyperlink ref="N8" r:id="rId6" xr:uid="{EEABAE0A-EC0C-43F4-8C4C-E6273132B2BB}"/>
    <hyperlink ref="N3" r:id="rId7" xr:uid="{8DBEE168-CA79-4083-8B53-6D1CAE1F09B5}"/>
  </hyperlinks>
  <pageMargins left="0.7" right="0.7" top="0.75" bottom="0.75" header="0.3" footer="0.3"/>
  <pageSetup paperSize="9" orientation="portrait" r:id="rId8"/>
  <tableParts count="1">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BE0B-64B2-432C-9DD0-354B8821811F}">
  <dimension ref="A1:P15"/>
  <sheetViews>
    <sheetView showGridLines="0" topLeftCell="A4" zoomScaleNormal="100" workbookViewId="0">
      <selection activeCell="M10" sqref="M10"/>
    </sheetView>
  </sheetViews>
  <sheetFormatPr defaultColWidth="8.7265625" defaultRowHeight="15.5" x14ac:dyDescent="0.35"/>
  <cols>
    <col min="1" max="1" width="68.1796875" style="52" customWidth="1"/>
    <col min="2" max="2" width="13.7265625" style="35" customWidth="1"/>
    <col min="3" max="11" width="13.7265625" style="52" customWidth="1"/>
    <col min="12" max="12" width="29.453125" style="52" customWidth="1"/>
    <col min="13" max="13" width="77.1796875" style="52" customWidth="1"/>
    <col min="14" max="14" width="61" style="52" customWidth="1"/>
    <col min="15" max="16384" width="8.7265625" style="52"/>
  </cols>
  <sheetData>
    <row r="1" spans="1:16" ht="257" customHeight="1" x14ac:dyDescent="0.35">
      <c r="A1" s="87" t="s">
        <v>281</v>
      </c>
      <c r="B1" s="52"/>
    </row>
    <row r="2" spans="1:16" s="92" customFormat="1" ht="46.5" x14ac:dyDescent="0.35">
      <c r="A2" s="88" t="s">
        <v>156</v>
      </c>
      <c r="B2" s="89" t="s">
        <v>170</v>
      </c>
      <c r="C2" s="89" t="s">
        <v>144</v>
      </c>
      <c r="D2" s="89" t="s">
        <v>145</v>
      </c>
      <c r="E2" s="89" t="s">
        <v>146</v>
      </c>
      <c r="F2" s="89" t="s">
        <v>147</v>
      </c>
      <c r="G2" s="89" t="s">
        <v>216</v>
      </c>
      <c r="H2" s="90" t="s">
        <v>148</v>
      </c>
      <c r="I2" s="90" t="s">
        <v>149</v>
      </c>
      <c r="J2" s="90" t="s">
        <v>150</v>
      </c>
      <c r="K2" s="90" t="s">
        <v>151</v>
      </c>
      <c r="L2" s="90" t="s">
        <v>279</v>
      </c>
      <c r="M2" s="90" t="s">
        <v>16</v>
      </c>
      <c r="N2" s="91" t="s">
        <v>280</v>
      </c>
    </row>
    <row r="3" spans="1:16" ht="152" customHeight="1" x14ac:dyDescent="0.35">
      <c r="A3" s="77" t="s">
        <v>121</v>
      </c>
      <c r="B3" s="40">
        <v>3866</v>
      </c>
      <c r="C3" s="40">
        <v>3541</v>
      </c>
      <c r="D3" s="40">
        <v>3171</v>
      </c>
      <c r="E3" s="40">
        <v>4803</v>
      </c>
      <c r="F3" s="40">
        <v>5384</v>
      </c>
      <c r="G3" s="41">
        <v>6196</v>
      </c>
      <c r="H3" s="41">
        <v>6588</v>
      </c>
      <c r="I3" s="41">
        <v>6616</v>
      </c>
      <c r="J3" s="41">
        <v>6986</v>
      </c>
      <c r="K3" s="33" t="s">
        <v>109</v>
      </c>
      <c r="L3" s="31" t="s">
        <v>195</v>
      </c>
      <c r="M3" s="42" t="s">
        <v>287</v>
      </c>
      <c r="N3" s="47" t="s">
        <v>351</v>
      </c>
    </row>
    <row r="4" spans="1:16" ht="76.5" customHeight="1" x14ac:dyDescent="0.35">
      <c r="A4" s="65" t="s">
        <v>230</v>
      </c>
      <c r="B4" s="43" t="s">
        <v>109</v>
      </c>
      <c r="C4" s="44">
        <v>0.74</v>
      </c>
      <c r="D4" s="43" t="s">
        <v>109</v>
      </c>
      <c r="E4" s="43" t="s">
        <v>109</v>
      </c>
      <c r="F4" s="44">
        <v>0.68</v>
      </c>
      <c r="G4" s="45">
        <v>0.65</v>
      </c>
      <c r="H4" s="46">
        <v>0.61</v>
      </c>
      <c r="I4" s="45">
        <v>0.55000000000000004</v>
      </c>
      <c r="J4" s="45">
        <v>0.5</v>
      </c>
      <c r="K4" s="45">
        <v>0.45</v>
      </c>
      <c r="L4" s="31" t="s">
        <v>195</v>
      </c>
      <c r="M4" s="42" t="s">
        <v>290</v>
      </c>
      <c r="N4" s="69" t="s">
        <v>203</v>
      </c>
    </row>
    <row r="5" spans="1:16" ht="80.5" customHeight="1" x14ac:dyDescent="0.35">
      <c r="A5" s="78" t="s">
        <v>282</v>
      </c>
      <c r="B5" s="43" t="s">
        <v>109</v>
      </c>
      <c r="C5" s="48">
        <v>0.71</v>
      </c>
      <c r="D5" s="43" t="s">
        <v>109</v>
      </c>
      <c r="E5" s="43" t="s">
        <v>109</v>
      </c>
      <c r="F5" s="48">
        <v>0.71</v>
      </c>
      <c r="G5" s="45">
        <v>0.73</v>
      </c>
      <c r="H5" s="33" t="s">
        <v>109</v>
      </c>
      <c r="I5" s="45">
        <v>0.67</v>
      </c>
      <c r="J5" s="45">
        <v>0.68</v>
      </c>
      <c r="K5" s="45">
        <v>0.72</v>
      </c>
      <c r="L5" s="31" t="s">
        <v>196</v>
      </c>
      <c r="M5" s="42" t="s">
        <v>302</v>
      </c>
      <c r="N5" s="66" t="s">
        <v>204</v>
      </c>
    </row>
    <row r="6" spans="1:16" ht="76.5" customHeight="1" x14ac:dyDescent="0.35">
      <c r="A6" s="79" t="s">
        <v>283</v>
      </c>
      <c r="B6" s="43" t="s">
        <v>109</v>
      </c>
      <c r="C6" s="44">
        <v>0.32</v>
      </c>
      <c r="D6" s="43" t="s">
        <v>109</v>
      </c>
      <c r="E6" s="43" t="s">
        <v>109</v>
      </c>
      <c r="F6" s="48">
        <v>0.36</v>
      </c>
      <c r="G6" s="45">
        <v>0.4</v>
      </c>
      <c r="H6" s="30" t="s">
        <v>109</v>
      </c>
      <c r="I6" s="30" t="s">
        <v>109</v>
      </c>
      <c r="J6" s="30" t="s">
        <v>109</v>
      </c>
      <c r="K6" s="30" t="s">
        <v>109</v>
      </c>
      <c r="L6" s="36" t="s">
        <v>30</v>
      </c>
      <c r="M6" s="42" t="s">
        <v>164</v>
      </c>
      <c r="N6" s="66" t="s">
        <v>204</v>
      </c>
    </row>
    <row r="7" spans="1:16" ht="80.5" customHeight="1" x14ac:dyDescent="0.35">
      <c r="A7" s="65" t="s">
        <v>284</v>
      </c>
      <c r="B7" s="43" t="s">
        <v>109</v>
      </c>
      <c r="C7" s="44">
        <v>0.05</v>
      </c>
      <c r="D7" s="48" t="s">
        <v>109</v>
      </c>
      <c r="E7" s="48" t="s">
        <v>109</v>
      </c>
      <c r="F7" s="48">
        <v>0.04</v>
      </c>
      <c r="G7" s="45">
        <v>7.0000000000000007E-2</v>
      </c>
      <c r="H7" s="30" t="s">
        <v>109</v>
      </c>
      <c r="I7" s="30" t="s">
        <v>109</v>
      </c>
      <c r="J7" s="30" t="s">
        <v>109</v>
      </c>
      <c r="K7" s="30" t="s">
        <v>109</v>
      </c>
      <c r="L7" s="31" t="s">
        <v>195</v>
      </c>
      <c r="M7" s="42" t="s">
        <v>291</v>
      </c>
      <c r="N7" s="66" t="s">
        <v>204</v>
      </c>
    </row>
    <row r="8" spans="1:16" ht="76.5" customHeight="1" x14ac:dyDescent="0.35">
      <c r="A8" s="65" t="s">
        <v>285</v>
      </c>
      <c r="B8" s="43" t="s">
        <v>109</v>
      </c>
      <c r="C8" s="44">
        <v>0.05</v>
      </c>
      <c r="D8" s="43" t="s">
        <v>109</v>
      </c>
      <c r="E8" s="43" t="s">
        <v>109</v>
      </c>
      <c r="F8" s="48">
        <v>0.04</v>
      </c>
      <c r="G8" s="45">
        <v>0.06</v>
      </c>
      <c r="H8" s="30" t="s">
        <v>109</v>
      </c>
      <c r="I8" s="30" t="s">
        <v>109</v>
      </c>
      <c r="J8" s="30" t="s">
        <v>109</v>
      </c>
      <c r="K8" s="30" t="s">
        <v>109</v>
      </c>
      <c r="L8" s="31" t="s">
        <v>195</v>
      </c>
      <c r="M8" s="42" t="s">
        <v>292</v>
      </c>
      <c r="N8" s="66" t="s">
        <v>204</v>
      </c>
    </row>
    <row r="9" spans="1:16" ht="93.5" customHeight="1" x14ac:dyDescent="0.35">
      <c r="A9" s="78" t="s">
        <v>122</v>
      </c>
      <c r="B9" s="49" t="s">
        <v>161</v>
      </c>
      <c r="C9" s="49" t="s">
        <v>79</v>
      </c>
      <c r="D9" s="48" t="s">
        <v>109</v>
      </c>
      <c r="E9" s="48" t="s">
        <v>109</v>
      </c>
      <c r="F9" s="43" t="s">
        <v>109</v>
      </c>
      <c r="G9" s="30" t="s">
        <v>109</v>
      </c>
      <c r="H9" s="30" t="s">
        <v>78</v>
      </c>
      <c r="I9" s="33" t="s">
        <v>123</v>
      </c>
      <c r="J9" s="30" t="s">
        <v>109</v>
      </c>
      <c r="K9" s="30" t="s">
        <v>79</v>
      </c>
      <c r="L9" s="31" t="s">
        <v>195</v>
      </c>
      <c r="M9" s="42" t="s">
        <v>293</v>
      </c>
      <c r="N9" s="47" t="s">
        <v>352</v>
      </c>
    </row>
    <row r="10" spans="1:16" ht="121.5" customHeight="1" x14ac:dyDescent="0.35">
      <c r="A10" s="149" t="s">
        <v>298</v>
      </c>
      <c r="B10" s="151">
        <v>0.9</v>
      </c>
      <c r="C10" s="151">
        <v>0.84</v>
      </c>
      <c r="D10" s="48">
        <v>0.83</v>
      </c>
      <c r="E10" s="48">
        <v>0.67</v>
      </c>
      <c r="F10" s="43">
        <v>0.79</v>
      </c>
      <c r="G10" s="75">
        <v>0.83</v>
      </c>
      <c r="H10" s="75">
        <v>0.91</v>
      </c>
      <c r="I10" s="75">
        <v>0.87</v>
      </c>
      <c r="J10" s="75">
        <v>0.87</v>
      </c>
      <c r="K10" s="75">
        <v>0.85</v>
      </c>
      <c r="L10" s="31" t="s">
        <v>195</v>
      </c>
      <c r="M10" s="150" t="s">
        <v>255</v>
      </c>
      <c r="N10" s="152" t="s">
        <v>351</v>
      </c>
      <c r="P10" s="52" t="s">
        <v>132</v>
      </c>
    </row>
    <row r="11" spans="1:16" ht="92.5" customHeight="1" x14ac:dyDescent="0.35">
      <c r="A11" s="65" t="s">
        <v>162</v>
      </c>
      <c r="B11" s="50">
        <v>2226</v>
      </c>
      <c r="C11" s="48" t="s">
        <v>109</v>
      </c>
      <c r="D11" s="48" t="s">
        <v>109</v>
      </c>
      <c r="E11" s="48" t="s">
        <v>109</v>
      </c>
      <c r="F11" s="48" t="s">
        <v>109</v>
      </c>
      <c r="G11" s="39">
        <v>2673</v>
      </c>
      <c r="H11" s="51">
        <v>2687</v>
      </c>
      <c r="I11" s="39">
        <v>2767</v>
      </c>
      <c r="J11" s="39">
        <v>2743</v>
      </c>
      <c r="K11" s="39">
        <v>2678</v>
      </c>
      <c r="L11" s="31" t="s">
        <v>30</v>
      </c>
      <c r="M11" s="42" t="s">
        <v>294</v>
      </c>
      <c r="N11" s="68" t="s">
        <v>295</v>
      </c>
    </row>
    <row r="15" spans="1:16" x14ac:dyDescent="0.35">
      <c r="A15" s="93"/>
    </row>
  </sheetData>
  <hyperlinks>
    <hyperlink ref="N4" r:id="rId1" xr:uid="{726438D4-FB6B-47AD-BEF4-DC54A78EC71F}"/>
    <hyperlink ref="N11" r:id="rId2" xr:uid="{61F108A0-4374-48F3-B1D2-699905D902C4}"/>
    <hyperlink ref="N5" r:id="rId3" xr:uid="{93A60CBE-EFC7-47BB-BE92-319B84377C76}"/>
    <hyperlink ref="N6:N8" r:id="rId4" display="Scottish Government - Scottish House Condition Survey " xr:uid="{ABF92FC4-1BA7-4F5D-A583-CDA616EF8542}"/>
  </hyperlinks>
  <pageMargins left="0.7" right="0.7" top="0.75" bottom="0.75" header="0.3" footer="0.3"/>
  <pageSetup paperSize="9" orientation="portrait"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BFDB-350A-4119-8186-0D94F6E70969}">
  <dimension ref="A1:N14"/>
  <sheetViews>
    <sheetView showGridLines="0" topLeftCell="A10" zoomScaleNormal="100" workbookViewId="0">
      <selection activeCell="A3" sqref="A3"/>
    </sheetView>
  </sheetViews>
  <sheetFormatPr defaultColWidth="8.7265625" defaultRowHeight="15" customHeight="1" x14ac:dyDescent="0.35"/>
  <cols>
    <col min="1" max="1" width="68.1796875" style="52" customWidth="1"/>
    <col min="2" max="11" width="13.7265625" style="52" customWidth="1"/>
    <col min="12" max="12" width="26.54296875" style="52" customWidth="1"/>
    <col min="13" max="13" width="67.1796875" style="52" customWidth="1"/>
    <col min="14" max="14" width="61" style="52" customWidth="1"/>
    <col min="15" max="16384" width="8.7265625" style="52"/>
  </cols>
  <sheetData>
    <row r="1" spans="1:14" ht="279" customHeight="1" x14ac:dyDescent="0.35">
      <c r="A1" s="87" t="s">
        <v>296</v>
      </c>
    </row>
    <row r="2" spans="1:14" ht="44.15" customHeight="1" x14ac:dyDescent="0.35">
      <c r="A2" s="105" t="s">
        <v>157</v>
      </c>
      <c r="B2" s="106" t="s">
        <v>170</v>
      </c>
      <c r="C2" s="106" t="s">
        <v>144</v>
      </c>
      <c r="D2" s="106" t="s">
        <v>145</v>
      </c>
      <c r="E2" s="106" t="s">
        <v>146</v>
      </c>
      <c r="F2" s="106" t="s">
        <v>147</v>
      </c>
      <c r="G2" s="106" t="s">
        <v>216</v>
      </c>
      <c r="H2" s="80" t="s">
        <v>148</v>
      </c>
      <c r="I2" s="80" t="s">
        <v>149</v>
      </c>
      <c r="J2" s="80" t="s">
        <v>150</v>
      </c>
      <c r="K2" s="80" t="s">
        <v>151</v>
      </c>
      <c r="L2" s="80" t="s">
        <v>279</v>
      </c>
      <c r="M2" s="80" t="s">
        <v>16</v>
      </c>
      <c r="N2" s="81" t="s">
        <v>280</v>
      </c>
    </row>
    <row r="3" spans="1:14" ht="60.75" customHeight="1" x14ac:dyDescent="0.35">
      <c r="A3" s="55" t="s">
        <v>231</v>
      </c>
      <c r="B3" s="145">
        <v>55932</v>
      </c>
      <c r="C3" s="145">
        <v>55946</v>
      </c>
      <c r="D3" s="145">
        <v>55934</v>
      </c>
      <c r="E3" s="145">
        <v>55962</v>
      </c>
      <c r="F3" s="145">
        <v>55983</v>
      </c>
      <c r="G3" s="146">
        <v>56160</v>
      </c>
      <c r="H3" s="146">
        <v>56307</v>
      </c>
      <c r="I3" s="146">
        <v>56545</v>
      </c>
      <c r="J3" s="146">
        <v>56868</v>
      </c>
      <c r="K3" s="147">
        <v>56844</v>
      </c>
      <c r="L3" s="42" t="s">
        <v>30</v>
      </c>
      <c r="M3" s="42" t="s">
        <v>299</v>
      </c>
      <c r="N3" s="59" t="s">
        <v>202</v>
      </c>
    </row>
    <row r="4" spans="1:14" ht="70.5" customHeight="1" x14ac:dyDescent="0.35">
      <c r="A4" s="65" t="s">
        <v>80</v>
      </c>
      <c r="B4" s="107">
        <v>8078</v>
      </c>
      <c r="C4" s="107">
        <v>8070</v>
      </c>
      <c r="D4" s="107">
        <v>8052</v>
      </c>
      <c r="E4" s="107">
        <v>8072</v>
      </c>
      <c r="F4" s="107">
        <v>8076</v>
      </c>
      <c r="G4" s="39">
        <v>8121</v>
      </c>
      <c r="H4" s="51">
        <v>8145</v>
      </c>
      <c r="I4" s="39">
        <v>8164</v>
      </c>
      <c r="J4" s="39">
        <v>8209</v>
      </c>
      <c r="K4" s="39">
        <v>8197</v>
      </c>
      <c r="L4" s="31" t="s">
        <v>195</v>
      </c>
      <c r="M4" s="42" t="s">
        <v>232</v>
      </c>
      <c r="N4" s="59" t="s">
        <v>202</v>
      </c>
    </row>
    <row r="5" spans="1:14" ht="60.75" customHeight="1" x14ac:dyDescent="0.35">
      <c r="A5" s="56" t="s">
        <v>81</v>
      </c>
      <c r="B5" s="107">
        <v>367</v>
      </c>
      <c r="C5" s="107">
        <v>365</v>
      </c>
      <c r="D5" s="107">
        <v>365</v>
      </c>
      <c r="E5" s="107">
        <v>365</v>
      </c>
      <c r="F5" s="107">
        <v>364</v>
      </c>
      <c r="G5" s="51">
        <v>363</v>
      </c>
      <c r="H5" s="51">
        <v>369</v>
      </c>
      <c r="I5" s="51">
        <v>377</v>
      </c>
      <c r="J5" s="51">
        <v>391</v>
      </c>
      <c r="K5" s="39">
        <v>391</v>
      </c>
      <c r="L5" s="42" t="s">
        <v>195</v>
      </c>
      <c r="M5" s="42" t="s">
        <v>197</v>
      </c>
      <c r="N5" s="59" t="s">
        <v>202</v>
      </c>
    </row>
    <row r="6" spans="1:14" ht="60.75" customHeight="1" x14ac:dyDescent="0.35">
      <c r="A6" s="56" t="s">
        <v>82</v>
      </c>
      <c r="B6" s="107">
        <v>40</v>
      </c>
      <c r="C6" s="107">
        <v>40</v>
      </c>
      <c r="D6" s="107">
        <v>40</v>
      </c>
      <c r="E6" s="107">
        <v>40</v>
      </c>
      <c r="F6" s="107">
        <v>40</v>
      </c>
      <c r="G6" s="51">
        <v>40</v>
      </c>
      <c r="H6" s="51">
        <v>40</v>
      </c>
      <c r="I6" s="51">
        <v>39</v>
      </c>
      <c r="J6" s="51">
        <v>39</v>
      </c>
      <c r="K6" s="39">
        <v>39</v>
      </c>
      <c r="L6" s="42" t="s">
        <v>196</v>
      </c>
      <c r="M6" s="42" t="s">
        <v>300</v>
      </c>
      <c r="N6" s="59" t="s">
        <v>202</v>
      </c>
    </row>
    <row r="7" spans="1:14" ht="60.75" customHeight="1" x14ac:dyDescent="0.35">
      <c r="A7" s="56" t="s">
        <v>83</v>
      </c>
      <c r="B7" s="107">
        <v>8</v>
      </c>
      <c r="C7" s="107">
        <v>8</v>
      </c>
      <c r="D7" s="107">
        <v>8</v>
      </c>
      <c r="E7" s="107">
        <v>8</v>
      </c>
      <c r="F7" s="107">
        <v>8</v>
      </c>
      <c r="G7" s="51">
        <v>8</v>
      </c>
      <c r="H7" s="51">
        <v>8</v>
      </c>
      <c r="I7" s="51">
        <v>8</v>
      </c>
      <c r="J7" s="51">
        <v>7</v>
      </c>
      <c r="K7" s="39">
        <v>7</v>
      </c>
      <c r="L7" s="42" t="s">
        <v>196</v>
      </c>
      <c r="M7" s="42" t="s">
        <v>198</v>
      </c>
      <c r="N7" s="59" t="s">
        <v>202</v>
      </c>
    </row>
    <row r="8" spans="1:14" ht="60.75" customHeight="1" x14ac:dyDescent="0.35">
      <c r="A8" s="56" t="s">
        <v>133</v>
      </c>
      <c r="B8" s="107">
        <v>46762</v>
      </c>
      <c r="C8" s="107">
        <v>46786</v>
      </c>
      <c r="D8" s="107">
        <v>46792</v>
      </c>
      <c r="E8" s="107">
        <v>46801</v>
      </c>
      <c r="F8" s="107">
        <v>46819</v>
      </c>
      <c r="G8" s="51">
        <v>46954</v>
      </c>
      <c r="H8" s="51">
        <v>47073</v>
      </c>
      <c r="I8" s="51">
        <v>47288</v>
      </c>
      <c r="J8" s="51">
        <v>47557</v>
      </c>
      <c r="K8" s="39">
        <v>47547</v>
      </c>
      <c r="L8" s="31" t="s">
        <v>30</v>
      </c>
      <c r="M8" s="42" t="s">
        <v>165</v>
      </c>
      <c r="N8" s="59" t="s">
        <v>202</v>
      </c>
    </row>
    <row r="9" spans="1:14" ht="60.75" customHeight="1" x14ac:dyDescent="0.35">
      <c r="A9" s="56" t="s">
        <v>137</v>
      </c>
      <c r="B9" s="107">
        <v>671</v>
      </c>
      <c r="C9" s="107">
        <v>671</v>
      </c>
      <c r="D9" s="107">
        <v>671</v>
      </c>
      <c r="E9" s="107">
        <v>670</v>
      </c>
      <c r="F9" s="107">
        <v>670</v>
      </c>
      <c r="G9" s="51">
        <v>668</v>
      </c>
      <c r="H9" s="51">
        <v>666</v>
      </c>
      <c r="I9" s="51">
        <v>663</v>
      </c>
      <c r="J9" s="51">
        <v>660</v>
      </c>
      <c r="K9" s="39">
        <v>658</v>
      </c>
      <c r="L9" s="31" t="s">
        <v>195</v>
      </c>
      <c r="M9" s="42" t="s">
        <v>138</v>
      </c>
      <c r="N9" s="59" t="s">
        <v>202</v>
      </c>
    </row>
    <row r="10" spans="1:14" ht="122.5" customHeight="1" x14ac:dyDescent="0.35">
      <c r="A10" s="56" t="s">
        <v>134</v>
      </c>
      <c r="B10" s="107">
        <v>6</v>
      </c>
      <c r="C10" s="107">
        <v>6</v>
      </c>
      <c r="D10" s="107">
        <v>6</v>
      </c>
      <c r="E10" s="107">
        <v>6</v>
      </c>
      <c r="F10" s="107">
        <v>6</v>
      </c>
      <c r="G10" s="51">
        <v>6</v>
      </c>
      <c r="H10" s="51">
        <v>6</v>
      </c>
      <c r="I10" s="51">
        <v>6</v>
      </c>
      <c r="J10" s="51">
        <v>5</v>
      </c>
      <c r="K10" s="39">
        <v>5</v>
      </c>
      <c r="L10" s="42" t="s">
        <v>196</v>
      </c>
      <c r="M10" s="42" t="s">
        <v>301</v>
      </c>
      <c r="N10" s="59" t="s">
        <v>205</v>
      </c>
    </row>
    <row r="11" spans="1:14" ht="79" customHeight="1" x14ac:dyDescent="0.35">
      <c r="A11" s="56" t="s">
        <v>267</v>
      </c>
      <c r="B11" s="108" t="s">
        <v>109</v>
      </c>
      <c r="C11" s="109">
        <v>0.86</v>
      </c>
      <c r="D11" s="107" t="s">
        <v>109</v>
      </c>
      <c r="E11" s="109" t="s">
        <v>109</v>
      </c>
      <c r="F11" s="154">
        <v>0.85</v>
      </c>
      <c r="G11" s="45" t="s">
        <v>286</v>
      </c>
      <c r="H11" s="46" t="s">
        <v>109</v>
      </c>
      <c r="I11" s="46" t="s">
        <v>109</v>
      </c>
      <c r="J11" s="46" t="s">
        <v>109</v>
      </c>
      <c r="K11" s="46" t="s">
        <v>109</v>
      </c>
      <c r="L11" s="42" t="s">
        <v>195</v>
      </c>
      <c r="M11" s="42" t="s">
        <v>297</v>
      </c>
      <c r="N11" s="64" t="s">
        <v>304</v>
      </c>
    </row>
    <row r="12" spans="1:14" ht="78.650000000000006" customHeight="1" x14ac:dyDescent="0.35">
      <c r="A12" s="62" t="s">
        <v>268</v>
      </c>
      <c r="B12" s="110" t="s">
        <v>109</v>
      </c>
      <c r="C12" s="111">
        <v>0.72</v>
      </c>
      <c r="D12" s="107" t="s">
        <v>109</v>
      </c>
      <c r="E12" s="111" t="s">
        <v>109</v>
      </c>
      <c r="F12" s="154">
        <v>0.69</v>
      </c>
      <c r="G12" s="82" t="s">
        <v>109</v>
      </c>
      <c r="H12" s="83" t="s">
        <v>109</v>
      </c>
      <c r="I12" s="83" t="s">
        <v>109</v>
      </c>
      <c r="J12" s="83" t="s">
        <v>109</v>
      </c>
      <c r="K12" s="83" t="s">
        <v>109</v>
      </c>
      <c r="L12" s="63" t="s">
        <v>31</v>
      </c>
      <c r="M12" s="42" t="s">
        <v>311</v>
      </c>
      <c r="N12" s="64" t="s">
        <v>304</v>
      </c>
    </row>
    <row r="14" spans="1:14" ht="15" customHeight="1" x14ac:dyDescent="0.35">
      <c r="A14" s="94"/>
    </row>
  </sheetData>
  <hyperlinks>
    <hyperlink ref="N10" r:id="rId1" xr:uid="{DB532D7E-EA3C-420B-BE30-0CC2CAB28010}"/>
    <hyperlink ref="N3" r:id="rId2" xr:uid="{620B76D9-AD0A-44B9-821E-158B40B71B70}"/>
    <hyperlink ref="N4:N5" r:id="rId3" display="Historic Environment Scotland - Public data" xr:uid="{852FAC81-A259-458F-8E2A-5BF53B04EEA1}"/>
    <hyperlink ref="N6:N9" r:id="rId4" display="Historic Environment Scotland - Public data" xr:uid="{E3C7DE1C-5635-4576-A5CC-7C8659CFF260}"/>
    <hyperlink ref="N11" r:id="rId5" xr:uid="{64BA3A06-E6E9-47B5-9E0A-DAB4B33F4853}"/>
    <hyperlink ref="N12" r:id="rId6" xr:uid="{84D47D89-1A2C-483C-9807-C9ADBA93C082}"/>
  </hyperlinks>
  <pageMargins left="0.7" right="0.7" top="0.75" bottom="0.75" header="0.3" footer="0.3"/>
  <pageSetup paperSize="9" orientation="portrait" r:id="rId7"/>
  <tableParts count="1">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E3EC-055F-4D9F-B055-10E602882BD0}">
  <dimension ref="A1:N24"/>
  <sheetViews>
    <sheetView showGridLines="0" topLeftCell="A3" zoomScaleNormal="100" workbookViewId="0">
      <selection activeCell="F9" sqref="F9"/>
    </sheetView>
  </sheetViews>
  <sheetFormatPr defaultColWidth="8.7265625" defaultRowHeight="15.5" x14ac:dyDescent="0.35"/>
  <cols>
    <col min="1" max="1" width="68.1796875" style="52" customWidth="1"/>
    <col min="2" max="11" width="13.7265625" style="52" customWidth="1"/>
    <col min="12" max="12" width="28.7265625" style="52" customWidth="1"/>
    <col min="13" max="13" width="64.26953125" style="52" customWidth="1"/>
    <col min="14" max="14" width="61" style="52" customWidth="1"/>
    <col min="15" max="16384" width="8.7265625" style="52"/>
  </cols>
  <sheetData>
    <row r="1" spans="1:14" ht="248" x14ac:dyDescent="0.35">
      <c r="A1" s="87" t="s">
        <v>303</v>
      </c>
    </row>
    <row r="2" spans="1:14" ht="46.5" x14ac:dyDescent="0.35">
      <c r="A2" s="95" t="s">
        <v>158</v>
      </c>
      <c r="B2" s="96" t="s">
        <v>170</v>
      </c>
      <c r="C2" s="96" t="s">
        <v>144</v>
      </c>
      <c r="D2" s="96" t="s">
        <v>145</v>
      </c>
      <c r="E2" s="96" t="s">
        <v>146</v>
      </c>
      <c r="F2" s="96" t="s">
        <v>147</v>
      </c>
      <c r="G2" s="96" t="s">
        <v>216</v>
      </c>
      <c r="H2" s="97" t="s">
        <v>148</v>
      </c>
      <c r="I2" s="97" t="s">
        <v>149</v>
      </c>
      <c r="J2" s="97" t="s">
        <v>150</v>
      </c>
      <c r="K2" s="97" t="s">
        <v>151</v>
      </c>
      <c r="L2" s="97" t="s">
        <v>279</v>
      </c>
      <c r="M2" s="97" t="s">
        <v>16</v>
      </c>
      <c r="N2" s="98" t="s">
        <v>280</v>
      </c>
    </row>
    <row r="3" spans="1:14" ht="187" customHeight="1" x14ac:dyDescent="0.35">
      <c r="A3" s="55" t="s">
        <v>174</v>
      </c>
      <c r="B3" s="112" t="s">
        <v>87</v>
      </c>
      <c r="C3" s="112" t="s">
        <v>84</v>
      </c>
      <c r="D3" s="112" t="s">
        <v>22</v>
      </c>
      <c r="E3" s="112" t="s">
        <v>85</v>
      </c>
      <c r="F3" s="112" t="s">
        <v>86</v>
      </c>
      <c r="G3" s="51" t="s">
        <v>17</v>
      </c>
      <c r="H3" s="51" t="s">
        <v>17</v>
      </c>
      <c r="I3" s="51" t="s">
        <v>18</v>
      </c>
      <c r="J3" s="51" t="s">
        <v>19</v>
      </c>
      <c r="K3" s="39" t="s">
        <v>20</v>
      </c>
      <c r="L3" s="42" t="s">
        <v>195</v>
      </c>
      <c r="M3" s="42" t="s">
        <v>354</v>
      </c>
      <c r="N3" s="57" t="s">
        <v>353</v>
      </c>
    </row>
    <row r="4" spans="1:14" ht="105" customHeight="1" x14ac:dyDescent="0.35">
      <c r="A4" s="56" t="s">
        <v>318</v>
      </c>
      <c r="B4" s="112">
        <v>81700</v>
      </c>
      <c r="C4" s="112">
        <v>69600</v>
      </c>
      <c r="D4" s="112">
        <v>35700</v>
      </c>
      <c r="E4" s="112">
        <v>29200</v>
      </c>
      <c r="F4" s="112">
        <v>68500</v>
      </c>
      <c r="G4" s="51">
        <v>63800</v>
      </c>
      <c r="H4" s="51">
        <v>66200</v>
      </c>
      <c r="I4" s="51">
        <v>58600</v>
      </c>
      <c r="J4" s="51">
        <v>54200</v>
      </c>
      <c r="K4" s="39">
        <v>54800</v>
      </c>
      <c r="L4" s="42" t="s">
        <v>195</v>
      </c>
      <c r="M4" s="42" t="s">
        <v>124</v>
      </c>
      <c r="N4" s="57" t="s">
        <v>21</v>
      </c>
    </row>
    <row r="5" spans="1:14" ht="85.5" customHeight="1" x14ac:dyDescent="0.35">
      <c r="A5" s="56" t="s">
        <v>305</v>
      </c>
      <c r="B5" s="112" t="s">
        <v>94</v>
      </c>
      <c r="C5" s="112" t="s">
        <v>102</v>
      </c>
      <c r="D5" s="112" t="s">
        <v>100</v>
      </c>
      <c r="E5" s="112" t="s">
        <v>99</v>
      </c>
      <c r="F5" s="112" t="s">
        <v>103</v>
      </c>
      <c r="G5" s="39" t="s">
        <v>98</v>
      </c>
      <c r="H5" s="39" t="s">
        <v>104</v>
      </c>
      <c r="I5" s="39" t="s">
        <v>96</v>
      </c>
      <c r="J5" s="51" t="s">
        <v>97</v>
      </c>
      <c r="K5" s="39" t="s">
        <v>96</v>
      </c>
      <c r="L5" s="42" t="s">
        <v>195</v>
      </c>
      <c r="M5" s="42" t="s">
        <v>319</v>
      </c>
      <c r="N5" s="57" t="s">
        <v>21</v>
      </c>
    </row>
    <row r="6" spans="1:14" ht="87" customHeight="1" x14ac:dyDescent="0.35">
      <c r="A6" s="56" t="s">
        <v>306</v>
      </c>
      <c r="B6" s="112" t="s">
        <v>101</v>
      </c>
      <c r="C6" s="112" t="s">
        <v>88</v>
      </c>
      <c r="D6" s="112" t="s">
        <v>89</v>
      </c>
      <c r="E6" s="112" t="s">
        <v>90</v>
      </c>
      <c r="F6" s="112" t="s">
        <v>91</v>
      </c>
      <c r="G6" s="51" t="s">
        <v>92</v>
      </c>
      <c r="H6" s="51" t="s">
        <v>93</v>
      </c>
      <c r="I6" s="51" t="s">
        <v>94</v>
      </c>
      <c r="J6" s="51" t="s">
        <v>95</v>
      </c>
      <c r="K6" s="39" t="s">
        <v>79</v>
      </c>
      <c r="L6" s="42" t="s">
        <v>195</v>
      </c>
      <c r="M6" s="42" t="s">
        <v>217</v>
      </c>
      <c r="N6" s="57" t="s">
        <v>21</v>
      </c>
    </row>
    <row r="7" spans="1:14" ht="77.25" customHeight="1" x14ac:dyDescent="0.35">
      <c r="A7" s="56" t="s">
        <v>307</v>
      </c>
      <c r="B7" s="127">
        <v>3.92</v>
      </c>
      <c r="C7" s="127">
        <v>2.59</v>
      </c>
      <c r="D7" s="127">
        <v>4.7699999999999996</v>
      </c>
      <c r="E7" s="112" t="s">
        <v>109</v>
      </c>
      <c r="F7" s="112" t="s">
        <v>109</v>
      </c>
      <c r="G7" s="51" t="s">
        <v>109</v>
      </c>
      <c r="H7" s="51" t="s">
        <v>109</v>
      </c>
      <c r="I7" s="51" t="s">
        <v>109</v>
      </c>
      <c r="J7" s="51" t="s">
        <v>109</v>
      </c>
      <c r="K7" s="51" t="s">
        <v>109</v>
      </c>
      <c r="L7" s="42" t="s">
        <v>195</v>
      </c>
      <c r="M7" s="42" t="s">
        <v>180</v>
      </c>
      <c r="N7" s="58" t="s">
        <v>355</v>
      </c>
    </row>
    <row r="8" spans="1:14" ht="77.25" customHeight="1" x14ac:dyDescent="0.35">
      <c r="A8" s="56" t="s">
        <v>308</v>
      </c>
      <c r="B8" s="134" t="s">
        <v>109</v>
      </c>
      <c r="C8" s="136">
        <v>0.46</v>
      </c>
      <c r="D8" s="136" t="s">
        <v>109</v>
      </c>
      <c r="E8" s="136" t="s">
        <v>109</v>
      </c>
      <c r="F8" s="136">
        <v>0.26</v>
      </c>
      <c r="G8" s="137">
        <v>0.48</v>
      </c>
      <c r="H8" s="137">
        <v>0.28000000000000003</v>
      </c>
      <c r="I8" s="137">
        <v>0.27</v>
      </c>
      <c r="J8" s="137">
        <v>0.27</v>
      </c>
      <c r="K8" s="137">
        <v>0.27</v>
      </c>
      <c r="L8" s="42" t="s">
        <v>195</v>
      </c>
      <c r="M8" s="42" t="s">
        <v>312</v>
      </c>
      <c r="N8" s="57" t="s">
        <v>77</v>
      </c>
    </row>
    <row r="9" spans="1:14" ht="104.5" customHeight="1" x14ac:dyDescent="0.35">
      <c r="A9" s="56" t="s">
        <v>309</v>
      </c>
      <c r="B9" s="134" t="s">
        <v>109</v>
      </c>
      <c r="C9" s="136">
        <v>7.0000000000000007E-2</v>
      </c>
      <c r="D9" s="135" t="s">
        <v>109</v>
      </c>
      <c r="E9" s="115" t="s">
        <v>109</v>
      </c>
      <c r="F9" s="136">
        <v>0.06</v>
      </c>
      <c r="G9" s="137">
        <v>0.06</v>
      </c>
      <c r="H9" s="51" t="s">
        <v>109</v>
      </c>
      <c r="I9" s="51" t="s">
        <v>109</v>
      </c>
      <c r="J9" s="51" t="s">
        <v>109</v>
      </c>
      <c r="K9" s="51" t="s">
        <v>109</v>
      </c>
      <c r="L9" s="42" t="s">
        <v>195</v>
      </c>
      <c r="M9" s="42" t="s">
        <v>313</v>
      </c>
      <c r="N9" s="57" t="s">
        <v>77</v>
      </c>
    </row>
    <row r="10" spans="1:14" ht="108.5" customHeight="1" x14ac:dyDescent="0.35">
      <c r="A10" s="56" t="s">
        <v>142</v>
      </c>
      <c r="B10" s="113" t="s">
        <v>109</v>
      </c>
      <c r="C10" s="113">
        <v>0.28999999999999998</v>
      </c>
      <c r="D10" s="113" t="s">
        <v>109</v>
      </c>
      <c r="E10" s="113">
        <v>0.18</v>
      </c>
      <c r="F10" s="113" t="s">
        <v>109</v>
      </c>
      <c r="G10" s="45">
        <v>0.34</v>
      </c>
      <c r="H10" s="51" t="s">
        <v>109</v>
      </c>
      <c r="I10" s="51" t="s">
        <v>109</v>
      </c>
      <c r="J10" s="51" t="s">
        <v>109</v>
      </c>
      <c r="K10" s="51" t="s">
        <v>109</v>
      </c>
      <c r="L10" s="42" t="s">
        <v>195</v>
      </c>
      <c r="M10" s="42" t="s">
        <v>334</v>
      </c>
      <c r="N10" s="57" t="s">
        <v>77</v>
      </c>
    </row>
    <row r="11" spans="1:14" ht="77.25" customHeight="1" x14ac:dyDescent="0.35">
      <c r="A11" s="56" t="s">
        <v>126</v>
      </c>
      <c r="B11" s="113" t="s">
        <v>109</v>
      </c>
      <c r="C11" s="113" t="s">
        <v>114</v>
      </c>
      <c r="D11" s="113" t="s">
        <v>115</v>
      </c>
      <c r="E11" s="113" t="s">
        <v>116</v>
      </c>
      <c r="F11" s="113" t="s">
        <v>117</v>
      </c>
      <c r="G11" s="45" t="s">
        <v>118</v>
      </c>
      <c r="H11" s="45" t="s">
        <v>27</v>
      </c>
      <c r="I11" s="45" t="s">
        <v>119</v>
      </c>
      <c r="J11" s="45" t="s">
        <v>28</v>
      </c>
      <c r="K11" s="45" t="s">
        <v>120</v>
      </c>
      <c r="L11" s="42" t="s">
        <v>109</v>
      </c>
      <c r="M11" s="42" t="s">
        <v>218</v>
      </c>
      <c r="N11" s="58" t="s">
        <v>127</v>
      </c>
    </row>
    <row r="12" spans="1:14" ht="77.25" customHeight="1" x14ac:dyDescent="0.35">
      <c r="A12" s="56" t="s">
        <v>166</v>
      </c>
      <c r="B12" s="113" t="s">
        <v>109</v>
      </c>
      <c r="C12" s="114">
        <v>0.316</v>
      </c>
      <c r="D12" s="114">
        <v>0.216</v>
      </c>
      <c r="E12" s="114">
        <v>0.21</v>
      </c>
      <c r="F12" s="114">
        <v>0.31</v>
      </c>
      <c r="G12" s="45">
        <v>0.31</v>
      </c>
      <c r="H12" s="45">
        <v>0.28000000000000003</v>
      </c>
      <c r="I12" s="45">
        <v>0.26</v>
      </c>
      <c r="J12" s="45">
        <v>0.26</v>
      </c>
      <c r="K12" s="53">
        <v>0.26</v>
      </c>
      <c r="L12" s="42" t="s">
        <v>195</v>
      </c>
      <c r="M12" s="42" t="s">
        <v>219</v>
      </c>
      <c r="N12" s="58" t="s">
        <v>127</v>
      </c>
    </row>
    <row r="13" spans="1:14" ht="83" customHeight="1" x14ac:dyDescent="0.35">
      <c r="A13" s="56" t="s">
        <v>173</v>
      </c>
      <c r="B13" s="113" t="s">
        <v>108</v>
      </c>
      <c r="C13" s="113" t="s">
        <v>105</v>
      </c>
      <c r="D13" s="113" t="s">
        <v>106</v>
      </c>
      <c r="E13" s="113" t="s">
        <v>224</v>
      </c>
      <c r="F13" s="113" t="s">
        <v>107</v>
      </c>
      <c r="G13" s="45" t="s">
        <v>107</v>
      </c>
      <c r="H13" s="46" t="s">
        <v>107</v>
      </c>
      <c r="I13" s="45" t="s">
        <v>109</v>
      </c>
      <c r="J13" s="45" t="s">
        <v>109</v>
      </c>
      <c r="K13" s="45" t="s">
        <v>109</v>
      </c>
      <c r="L13" s="42" t="s">
        <v>195</v>
      </c>
      <c r="M13" s="42" t="s">
        <v>314</v>
      </c>
      <c r="N13" s="128" t="s">
        <v>356</v>
      </c>
    </row>
    <row r="14" spans="1:14" ht="77.25" customHeight="1" x14ac:dyDescent="0.35">
      <c r="A14" s="56" t="s">
        <v>167</v>
      </c>
      <c r="B14" s="114" t="s">
        <v>109</v>
      </c>
      <c r="C14" s="115">
        <v>497600</v>
      </c>
      <c r="D14" s="115">
        <v>481800</v>
      </c>
      <c r="E14" s="115">
        <v>495900</v>
      </c>
      <c r="F14" s="115">
        <v>560200</v>
      </c>
      <c r="G14" s="39">
        <v>571000</v>
      </c>
      <c r="H14" s="51">
        <v>570000</v>
      </c>
      <c r="I14" s="39">
        <v>539000</v>
      </c>
      <c r="J14" s="39">
        <v>514000</v>
      </c>
      <c r="K14" s="39">
        <v>478000</v>
      </c>
      <c r="L14" s="42" t="s">
        <v>195</v>
      </c>
      <c r="M14" s="42" t="s">
        <v>315</v>
      </c>
      <c r="N14" s="60" t="s">
        <v>317</v>
      </c>
    </row>
    <row r="15" spans="1:14" ht="137" customHeight="1" x14ac:dyDescent="0.35">
      <c r="A15" s="56" t="s">
        <v>310</v>
      </c>
      <c r="B15" s="114" t="s">
        <v>109</v>
      </c>
      <c r="C15" s="118">
        <v>10</v>
      </c>
      <c r="D15" s="114" t="s">
        <v>109</v>
      </c>
      <c r="E15" s="115">
        <v>12</v>
      </c>
      <c r="F15" s="116" t="s">
        <v>109</v>
      </c>
      <c r="G15" s="39">
        <v>12</v>
      </c>
      <c r="H15" s="156" t="s">
        <v>109</v>
      </c>
      <c r="I15" s="39">
        <v>12</v>
      </c>
      <c r="J15" s="156" t="s">
        <v>109</v>
      </c>
      <c r="K15" s="39">
        <v>12</v>
      </c>
      <c r="L15" s="42" t="s">
        <v>195</v>
      </c>
      <c r="M15" s="42" t="s">
        <v>316</v>
      </c>
      <c r="N15" s="61" t="s">
        <v>207</v>
      </c>
    </row>
    <row r="16" spans="1:14" x14ac:dyDescent="0.35">
      <c r="B16" s="99"/>
      <c r="D16" s="99"/>
    </row>
    <row r="17" spans="2:4" x14ac:dyDescent="0.35">
      <c r="B17" s="99"/>
      <c r="D17" s="99"/>
    </row>
    <row r="18" spans="2:4" x14ac:dyDescent="0.35">
      <c r="B18" s="99"/>
      <c r="D18" s="99"/>
    </row>
    <row r="19" spans="2:4" x14ac:dyDescent="0.35">
      <c r="B19" s="99"/>
      <c r="D19" s="99"/>
    </row>
    <row r="20" spans="2:4" x14ac:dyDescent="0.35">
      <c r="B20" s="99"/>
      <c r="D20" s="99"/>
    </row>
    <row r="21" spans="2:4" x14ac:dyDescent="0.35">
      <c r="B21" s="99"/>
      <c r="D21" s="99"/>
    </row>
    <row r="22" spans="2:4" x14ac:dyDescent="0.35">
      <c r="B22" s="99"/>
      <c r="D22" s="99"/>
    </row>
    <row r="23" spans="2:4" x14ac:dyDescent="0.35">
      <c r="B23" s="99"/>
      <c r="D23" s="99"/>
    </row>
    <row r="24" spans="2:4" x14ac:dyDescent="0.35">
      <c r="D24" s="99"/>
    </row>
  </sheetData>
  <hyperlinks>
    <hyperlink ref="N15" r:id="rId1" xr:uid="{9D825C4D-260A-4BCC-BFDF-E253A2399E1E}"/>
    <hyperlink ref="N10" r:id="rId2" xr:uid="{3F0BBF89-3A4D-4FAB-AC76-876E8E43ECAE}"/>
    <hyperlink ref="N7" r:id="rId3" location=":~:text=1%20Grants%20Funding%20Report%202023%2D24&amp;text=On%20average%2C%20we%20award%20around,promote%20the%20country's%20historic%20environment.&amp;text=This%20report%3A,we%20make%20our%20funding%20decisions" xr:uid="{F917F74A-2CD3-4470-A511-135E0D28DB8F}"/>
    <hyperlink ref="N4" r:id="rId4" xr:uid="{E7029C1D-AC77-4F31-AECA-2280EEA5F7AC}"/>
    <hyperlink ref="N11" r:id="rId5" xr:uid="{6599015F-5B5A-456E-BC84-F86977ECDB8B}"/>
    <hyperlink ref="N12" r:id="rId6" xr:uid="{2E210EE3-8C83-4C0C-9DA9-C104568D6836}"/>
    <hyperlink ref="N5:N6" r:id="rId7" display="Calculated by HES using ONS data" xr:uid="{FC110F34-9C0E-4F9A-928C-A1909D4E9C6F}"/>
    <hyperlink ref="N13" r:id="rId8" xr:uid="{8E3E28C4-EEC8-466E-8A94-300A064EDB9B}"/>
    <hyperlink ref="N8" r:id="rId9" xr:uid="{D7985AFA-F453-4729-9245-73154A5855AB}"/>
    <hyperlink ref="N9" r:id="rId10" xr:uid="{84D414CE-0B6E-406D-A8E3-7074C12D0D95}"/>
    <hyperlink ref="N3" r:id="rId11" location="the-economic-impact-of-heritage-tourism_tab" xr:uid="{7A54652A-1F17-4ECB-80F9-85B28EC0A9BC}"/>
  </hyperlinks>
  <pageMargins left="0.7" right="0.7" top="0.75" bottom="0.75" header="0.3" footer="0.3"/>
  <pageSetup paperSize="9" orientation="portrait" r:id="rId12"/>
  <tableParts count="1">
    <tablePart r:id="rId1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4046-406B-4F31-A886-2F0831A50935}">
  <dimension ref="A1:D12"/>
  <sheetViews>
    <sheetView showGridLines="0" workbookViewId="0"/>
  </sheetViews>
  <sheetFormatPr defaultRowHeight="14.5" x14ac:dyDescent="0.35"/>
  <cols>
    <col min="1" max="1" width="85.54296875" customWidth="1"/>
    <col min="2" max="2" width="75.54296875" customWidth="1"/>
    <col min="3" max="3" width="26.453125" customWidth="1"/>
    <col min="4" max="4" width="49.54296875" customWidth="1"/>
  </cols>
  <sheetData>
    <row r="1" spans="1:4" ht="158.5" customHeight="1" x14ac:dyDescent="0.35">
      <c r="A1" s="87" t="s">
        <v>331</v>
      </c>
    </row>
    <row r="2" spans="1:4" ht="15.5" x14ac:dyDescent="0.35">
      <c r="A2" s="9" t="s">
        <v>250</v>
      </c>
      <c r="B2" s="9" t="s">
        <v>139</v>
      </c>
      <c r="C2" s="9" t="s">
        <v>320</v>
      </c>
      <c r="D2" s="9" t="s">
        <v>168</v>
      </c>
    </row>
    <row r="3" spans="1:4" ht="64.5" customHeight="1" x14ac:dyDescent="0.35">
      <c r="A3" s="138" t="s">
        <v>211</v>
      </c>
      <c r="B3" s="138" t="s">
        <v>321</v>
      </c>
      <c r="C3" s="126" t="s">
        <v>328</v>
      </c>
      <c r="D3" s="140" t="s">
        <v>191</v>
      </c>
    </row>
    <row r="4" spans="1:4" ht="68" customHeight="1" x14ac:dyDescent="0.35">
      <c r="A4" s="139" t="s">
        <v>141</v>
      </c>
      <c r="B4" s="139" t="s">
        <v>242</v>
      </c>
      <c r="C4" s="126" t="s">
        <v>327</v>
      </c>
      <c r="D4" s="140" t="s">
        <v>329</v>
      </c>
    </row>
    <row r="5" spans="1:4" ht="88" customHeight="1" x14ac:dyDescent="0.35">
      <c r="A5" s="138" t="s">
        <v>213</v>
      </c>
      <c r="B5" s="138" t="s">
        <v>241</v>
      </c>
      <c r="C5" s="126" t="s">
        <v>140</v>
      </c>
      <c r="D5" s="140" t="s">
        <v>192</v>
      </c>
    </row>
    <row r="6" spans="1:4" ht="72" customHeight="1" x14ac:dyDescent="0.35">
      <c r="A6" s="139" t="s">
        <v>214</v>
      </c>
      <c r="B6" s="139" t="s">
        <v>240</v>
      </c>
      <c r="C6" s="126" t="s">
        <v>143</v>
      </c>
      <c r="D6" s="126" t="s">
        <v>109</v>
      </c>
    </row>
    <row r="7" spans="1:4" ht="78.5" customHeight="1" x14ac:dyDescent="0.35">
      <c r="A7" s="138" t="s">
        <v>220</v>
      </c>
      <c r="B7" s="138" t="s">
        <v>322</v>
      </c>
      <c r="C7" s="126" t="s">
        <v>326</v>
      </c>
      <c r="D7" s="126" t="s">
        <v>109</v>
      </c>
    </row>
    <row r="8" spans="1:4" ht="70.5" customHeight="1" x14ac:dyDescent="0.35">
      <c r="A8" s="139" t="s">
        <v>199</v>
      </c>
      <c r="B8" s="139" t="s">
        <v>332</v>
      </c>
      <c r="C8" s="126" t="s">
        <v>143</v>
      </c>
      <c r="D8" s="126" t="s">
        <v>109</v>
      </c>
    </row>
    <row r="9" spans="1:4" ht="80" customHeight="1" x14ac:dyDescent="0.35">
      <c r="A9" s="138" t="s">
        <v>210</v>
      </c>
      <c r="B9" s="138" t="s">
        <v>323</v>
      </c>
      <c r="C9" s="126" t="s">
        <v>143</v>
      </c>
      <c r="D9" s="140" t="s">
        <v>330</v>
      </c>
    </row>
    <row r="10" spans="1:4" ht="108.5" x14ac:dyDescent="0.35">
      <c r="A10" s="139" t="s">
        <v>212</v>
      </c>
      <c r="B10" s="139" t="s">
        <v>239</v>
      </c>
      <c r="C10" s="126" t="s">
        <v>143</v>
      </c>
      <c r="D10" s="126" t="s">
        <v>109</v>
      </c>
    </row>
    <row r="11" spans="1:4" ht="81" customHeight="1" x14ac:dyDescent="0.35">
      <c r="A11" s="138" t="s">
        <v>236</v>
      </c>
      <c r="B11" s="138" t="s">
        <v>324</v>
      </c>
      <c r="C11" s="126" t="s">
        <v>143</v>
      </c>
      <c r="D11" s="126" t="s">
        <v>109</v>
      </c>
    </row>
    <row r="12" spans="1:4" ht="80" customHeight="1" x14ac:dyDescent="0.35">
      <c r="A12" s="139" t="s">
        <v>233</v>
      </c>
      <c r="B12" s="139" t="s">
        <v>325</v>
      </c>
      <c r="C12" s="126" t="s">
        <v>234</v>
      </c>
      <c r="D12" s="126" t="s">
        <v>109</v>
      </c>
    </row>
  </sheetData>
  <hyperlinks>
    <hyperlink ref="D3" r:id="rId1" xr:uid="{0B8541B6-2003-4C1F-A4AB-67AE8FA98C3C}"/>
    <hyperlink ref="D4" r:id="rId2" xr:uid="{88A1F7CD-CE37-403D-A11B-230BEEE6B7F5}"/>
    <hyperlink ref="D5" r:id="rId3" xr:uid="{90115B47-6208-4333-88BE-7D398B4DA572}"/>
    <hyperlink ref="D9" r:id="rId4" xr:uid="{3F222641-D990-4B7C-8FC6-25A11D760D3C}"/>
  </hyperlinks>
  <pageMargins left="0.7" right="0.7" top="0.75" bottom="0.75" header="0.3" footer="0.3"/>
  <pageSetup paperSize="9" orientation="portrait"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1E3A-2872-4A3B-8936-098DC258BBE1}">
  <dimension ref="A1:E11"/>
  <sheetViews>
    <sheetView showGridLines="0" topLeftCell="A7" workbookViewId="0">
      <selection activeCell="C11" sqref="C11"/>
    </sheetView>
  </sheetViews>
  <sheetFormatPr defaultRowHeight="14.5" x14ac:dyDescent="0.35"/>
  <cols>
    <col min="1" max="1" width="71" customWidth="1"/>
    <col min="2" max="2" width="68.1796875" customWidth="1"/>
    <col min="3" max="3" width="51.54296875" customWidth="1"/>
    <col min="4" max="4" width="33.7265625" customWidth="1"/>
  </cols>
  <sheetData>
    <row r="1" spans="1:5" ht="152.5" customHeight="1" x14ac:dyDescent="0.35">
      <c r="A1" s="142" t="s">
        <v>244</v>
      </c>
      <c r="B1" s="126"/>
    </row>
    <row r="2" spans="1:5" ht="16" thickBot="1" x14ac:dyDescent="0.4">
      <c r="A2" s="119" t="s">
        <v>249</v>
      </c>
      <c r="B2" s="119" t="s">
        <v>333</v>
      </c>
      <c r="C2" s="120" t="s">
        <v>139</v>
      </c>
      <c r="D2" s="120" t="s">
        <v>168</v>
      </c>
    </row>
    <row r="3" spans="1:5" ht="62.5" thickTop="1" x14ac:dyDescent="0.35">
      <c r="A3" s="129" t="s">
        <v>181</v>
      </c>
      <c r="B3" s="129" t="s">
        <v>185</v>
      </c>
      <c r="C3" s="124" t="s">
        <v>208</v>
      </c>
      <c r="D3" s="130" t="s">
        <v>182</v>
      </c>
    </row>
    <row r="4" spans="1:5" ht="77.5" x14ac:dyDescent="0.35">
      <c r="A4" s="121" t="s">
        <v>169</v>
      </c>
      <c r="B4" s="121" t="s">
        <v>176</v>
      </c>
      <c r="C4" s="122" t="s">
        <v>125</v>
      </c>
      <c r="D4" s="132" t="s">
        <v>190</v>
      </c>
    </row>
    <row r="5" spans="1:5" ht="61.5" customHeight="1" x14ac:dyDescent="0.35">
      <c r="A5" s="123" t="s">
        <v>340</v>
      </c>
      <c r="B5" s="129" t="s">
        <v>185</v>
      </c>
      <c r="C5" s="124" t="s">
        <v>337</v>
      </c>
      <c r="D5" s="131" t="s">
        <v>187</v>
      </c>
    </row>
    <row r="6" spans="1:5" ht="69" customHeight="1" x14ac:dyDescent="0.35">
      <c r="A6" s="121" t="s">
        <v>335</v>
      </c>
      <c r="B6" s="125" t="s">
        <v>185</v>
      </c>
      <c r="C6" s="122" t="s">
        <v>188</v>
      </c>
      <c r="D6" s="132" t="s">
        <v>186</v>
      </c>
    </row>
    <row r="7" spans="1:5" ht="65.150000000000006" customHeight="1" x14ac:dyDescent="0.35">
      <c r="A7" s="123" t="s">
        <v>175</v>
      </c>
      <c r="B7" s="123" t="s">
        <v>178</v>
      </c>
      <c r="C7" s="124" t="s">
        <v>189</v>
      </c>
      <c r="D7" s="131" t="s">
        <v>183</v>
      </c>
    </row>
    <row r="8" spans="1:5" ht="63" customHeight="1" x14ac:dyDescent="0.35">
      <c r="A8" s="121" t="s">
        <v>350</v>
      </c>
      <c r="B8" s="125" t="s">
        <v>177</v>
      </c>
      <c r="C8" s="122" t="s">
        <v>338</v>
      </c>
      <c r="D8" s="132" t="s">
        <v>184</v>
      </c>
    </row>
    <row r="9" spans="1:5" ht="77.150000000000006" customHeight="1" x14ac:dyDescent="0.35">
      <c r="A9" s="123" t="s">
        <v>336</v>
      </c>
      <c r="B9" s="123" t="s">
        <v>221</v>
      </c>
      <c r="C9" s="124" t="s">
        <v>339</v>
      </c>
      <c r="D9" s="131" t="s">
        <v>192</v>
      </c>
    </row>
    <row r="10" spans="1:5" ht="62" x14ac:dyDescent="0.35">
      <c r="A10" s="141" t="s">
        <v>342</v>
      </c>
      <c r="B10" s="141" t="s">
        <v>343</v>
      </c>
      <c r="C10" s="155" t="s">
        <v>347</v>
      </c>
      <c r="D10" s="132" t="s">
        <v>344</v>
      </c>
      <c r="E10" t="s">
        <v>228</v>
      </c>
    </row>
    <row r="11" spans="1:5" ht="65.5" customHeight="1" x14ac:dyDescent="0.35">
      <c r="A11" s="157" t="s">
        <v>345</v>
      </c>
      <c r="B11" s="157" t="s">
        <v>348</v>
      </c>
      <c r="C11" s="158" t="s">
        <v>349</v>
      </c>
      <c r="D11" s="131" t="s">
        <v>346</v>
      </c>
    </row>
  </sheetData>
  <hyperlinks>
    <hyperlink ref="D7" r:id="rId1" xr:uid="{EF653C51-E2CC-4F26-A7B9-137EC500A76F}"/>
    <hyperlink ref="D8" r:id="rId2" xr:uid="{AC830A8C-7531-475D-B7FD-DB76E8005EB2}"/>
    <hyperlink ref="D6" r:id="rId3" xr:uid="{08A01213-1384-416A-BF1E-6807E2E46405}"/>
    <hyperlink ref="D5" r:id="rId4" xr:uid="{7FFA68E9-C4AB-45FA-9B57-13DD1F320701}"/>
    <hyperlink ref="D4" r:id="rId5" xr:uid="{473CD28C-EAF1-4690-8633-E1920B886492}"/>
    <hyperlink ref="D9" r:id="rId6" xr:uid="{C4969D84-41E5-4DE6-A90A-BDAD61DAFB70}"/>
    <hyperlink ref="D3" r:id="rId7" xr:uid="{A116D7DA-7981-466C-B836-F07DAB1792EB}"/>
    <hyperlink ref="D10" r:id="rId8" xr:uid="{0EB40468-06D2-4FD2-92E5-91BB1C715178}"/>
    <hyperlink ref="D11" r:id="rId9" xr:uid="{5D3B885E-26F7-4965-AFB2-C672AA6BDE79}"/>
  </hyperlinks>
  <pageMargins left="0.7" right="0.7" top="0.75" bottom="0.75" header="0.3" footer="0.3"/>
  <pageSetup paperSize="9" orientation="portrait"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A2DE-690A-4DBB-9A33-7EA3A91BA225}">
  <dimension ref="A1:C19"/>
  <sheetViews>
    <sheetView showGridLines="0" zoomScale="90" zoomScaleNormal="90" workbookViewId="0">
      <selection activeCell="A8" sqref="A8"/>
    </sheetView>
  </sheetViews>
  <sheetFormatPr defaultRowHeight="14.5" x14ac:dyDescent="0.35"/>
  <cols>
    <col min="1" max="1" width="54.1796875" customWidth="1"/>
    <col min="2" max="2" width="99.54296875" customWidth="1"/>
    <col min="3" max="3" width="99.26953125" customWidth="1"/>
  </cols>
  <sheetData>
    <row r="1" spans="1:3" x14ac:dyDescent="0.35">
      <c r="A1" t="s">
        <v>32</v>
      </c>
    </row>
    <row r="2" spans="1:3" x14ac:dyDescent="0.35">
      <c r="A2" s="1" t="s">
        <v>33</v>
      </c>
      <c r="B2" s="4" t="s">
        <v>34</v>
      </c>
      <c r="C2" s="3" t="s">
        <v>35</v>
      </c>
    </row>
    <row r="3" spans="1:3" x14ac:dyDescent="0.35">
      <c r="A3" t="s">
        <v>36</v>
      </c>
      <c r="B3" t="s">
        <v>37</v>
      </c>
      <c r="C3" t="s">
        <v>38</v>
      </c>
    </row>
    <row r="4" spans="1:3" x14ac:dyDescent="0.35">
      <c r="A4" t="s">
        <v>39</v>
      </c>
      <c r="B4" t="s">
        <v>40</v>
      </c>
      <c r="C4" t="s">
        <v>41</v>
      </c>
    </row>
    <row r="5" spans="1:3" x14ac:dyDescent="0.35">
      <c r="A5" t="s">
        <v>42</v>
      </c>
      <c r="B5" t="s">
        <v>43</v>
      </c>
      <c r="C5" t="s">
        <v>44</v>
      </c>
    </row>
    <row r="8" spans="1:3" x14ac:dyDescent="0.35">
      <c r="A8" s="2" t="str">
        <f>HYPERLINK('2. Key Statistics'!A2)</f>
        <v>Protected Heritage Places</v>
      </c>
      <c r="B8" s="2" t="str">
        <f>HYPERLINK('2. Key Statistics'!A18)</f>
        <v>Reputation</v>
      </c>
      <c r="C8" s="2" t="e">
        <f>HYPERLINK('2. Key Statistics'!#REF!)</f>
        <v>#REF!</v>
      </c>
    </row>
    <row r="9" spans="1:3" x14ac:dyDescent="0.35">
      <c r="A9" s="2" t="str">
        <f>HYPERLINK('2. Key Statistics'!E3)</f>
        <v xml:space="preserve">
18%</v>
      </c>
      <c r="B9" s="2" t="str">
        <f>HYPERLINK('2. Key Statistics'!G18)</f>
        <v/>
      </c>
      <c r="C9" s="2" t="str">
        <f>HYPERLINK('2. Key Statistics'!E10)</f>
        <v>Visitors</v>
      </c>
    </row>
    <row r="10" spans="1:3" x14ac:dyDescent="0.35">
      <c r="A10" s="2" t="str">
        <f>HYPERLINK('2. Key Statistics'!A6)</f>
        <v>Traditional Buildings</v>
      </c>
      <c r="B10" s="2" t="e">
        <f>HYPERLINK(#REF!)</f>
        <v>#REF!</v>
      </c>
      <c r="C10" s="2" t="str">
        <f>HYPERLINK('2. Key Statistics'!A14)</f>
        <v>Housing Repair Spend</v>
      </c>
    </row>
    <row r="11" spans="1:3" x14ac:dyDescent="0.35">
      <c r="A11" s="2" t="str">
        <f>HYPERLINK('2. Key Statistics'!C6)</f>
        <v>Critical Repairs</v>
      </c>
      <c r="C11" s="2" t="str">
        <f>HYPERLINK('2. Key Statistics'!E18)</f>
        <v xml:space="preserve">Community Value </v>
      </c>
    </row>
    <row r="12" spans="1:3" x14ac:dyDescent="0.35">
      <c r="A12" s="2" t="str">
        <f>HYPERLINK('2. Key Statistics'!E6)</f>
        <v xml:space="preserve">Buildings Saved (repaired, re-occupied and no longer at risk) </v>
      </c>
    </row>
    <row r="13" spans="1:3" x14ac:dyDescent="0.35">
      <c r="A13" s="2" t="str">
        <f>HYPERLINK('2. Key Statistics'!C2)</f>
        <v xml:space="preserve">Scheduled Monument Condition
</v>
      </c>
    </row>
    <row r="15" spans="1:3" x14ac:dyDescent="0.35">
      <c r="A15" s="5" t="s">
        <v>45</v>
      </c>
    </row>
    <row r="16" spans="1:3" x14ac:dyDescent="0.35">
      <c r="A16" s="2" t="str">
        <f>HYPERLINK('2. Key Statistics'!C14)</f>
        <v>Investment Sources</v>
      </c>
    </row>
    <row r="17" spans="1:1" x14ac:dyDescent="0.35">
      <c r="A17" s="2" t="str">
        <f>HYPERLINK('2. Key Statistics'!E14)</f>
        <v>Engagement</v>
      </c>
    </row>
    <row r="18" spans="1:1" x14ac:dyDescent="0.35">
      <c r="A18" s="2" t="e">
        <f>HYPERLINK('2. Key Statistics'!#REF!)</f>
        <v>#REF!</v>
      </c>
    </row>
    <row r="19" spans="1:1" x14ac:dyDescent="0.35">
      <c r="A19" s="2" t="str">
        <f>HYPERLINK('2. Key Statistics'!C18)</f>
        <v>Wellbeing</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2db3d1eb-d48f-471b-880e-0ab6d8680f69">
      <Value>460</Value>
    </TaxCatchAll>
    <CalYear xmlns="2db3d1eb-d48f-471b-880e-0ab6d8680f69">2024</CalYear>
    <SecurityClass xmlns="2db3d1eb-d48f-471b-880e-0ab6d8680f69">OFFICIAL</SecurityClass>
    <o6e1ad5fb6c647a1b7ede24a370ecf23 xmlns="2db3d1eb-d48f-471b-880e-0ab6d8680f69">
      <Terms xmlns="http://schemas.microsoft.com/office/infopath/2007/PartnerControls"/>
    </o6e1ad5fb6c647a1b7ede24a370ecf23>
    <CalMonth xmlns="2db3d1eb-d48f-471b-880e-0ab6d8680f69" xsi:nil="true"/>
    <m9d42910a2584cadb5dd1e3033983e9f xmlns="2db3d1eb-d48f-471b-880e-0ab6d8680f69">
      <Terms xmlns="http://schemas.microsoft.com/office/infopath/2007/PartnerControls"/>
    </m9d42910a2584cadb5dd1e3033983e9f>
    <YearEndDate xmlns="2db3d1eb-d48f-471b-880e-0ab6d8680f69">2025-03-31T00:00:00+00:00</YearEndDate>
    <RptFreq xmlns="2db3d1eb-d48f-471b-880e-0ab6d8680f69" xsi:nil="true"/>
    <FinYear xmlns="2db3d1eb-d48f-471b-880e-0ab6d8680f69">2024-25</FinYear>
    <k1dc1c99061543d1b3bbe83300dc3e9c xmlns="2db3d1eb-d48f-471b-880e-0ab6d8680f69">
      <Terms xmlns="http://schemas.microsoft.com/office/infopath/2007/PartnerControls"/>
    </k1dc1c99061543d1b3bbe83300dc3e9c>
    <df767a2689ee44cbb29f8fb1d4511417 xmlns="2db3d1eb-d48f-471b-880e-0ab6d8680f69">
      <Terms xmlns="http://schemas.microsoft.com/office/infopath/2007/PartnerControls">
        <TermInfo xmlns="http://schemas.microsoft.com/office/infopath/2007/PartnerControls">
          <TermName xmlns="http://schemas.microsoft.com/office/infopath/2007/PartnerControls">External Reporting (Final Report)</TermName>
          <TermId xmlns="http://schemas.microsoft.com/office/infopath/2007/PartnerControls">eba6b54b-564b-4d87-aedd-3ff436443f0c</TermId>
        </TermInfo>
      </Terms>
    </df767a2689ee44cbb29f8fb1d4511417>
    <_dlc_DocId xmlns="2db3d1eb-d48f-471b-880e-0ab6d8680f69">HESDOC-120321395-1899</_dlc_DocId>
    <_dlc_DocIdUrl xmlns="2db3d1eb-d48f-471b-880e-0ab6d8680f69">
      <Url>https://hescot.sharepoint.com/sites/dc/corpgov/_layouts/15/DocIdRedir.aspx?ID=HESDOC-120321395-1899</Url>
      <Description>HESDOC-120321395-1899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851221995F85141ACEF966632A26407" ma:contentTypeVersion="1210" ma:contentTypeDescription="Create a new document." ma:contentTypeScope="" ma:versionID="09977682ba98c4d47b5e5e890bd5d49b">
  <xsd:schema xmlns:xsd="http://www.w3.org/2001/XMLSchema" xmlns:xs="http://www.w3.org/2001/XMLSchema" xmlns:p="http://schemas.microsoft.com/office/2006/metadata/properties" xmlns:ns2="2db3d1eb-d48f-471b-880e-0ab6d8680f69" xmlns:ns3="f7df75ff-b9db-47b5-88db-1eeca604d631" xmlns:ns4="0696ddfa-02a8-4e53-8d7b-eb9bfe4056a2" targetNamespace="http://schemas.microsoft.com/office/2006/metadata/properties" ma:root="true" ma:fieldsID="5cc938f7980352805418799a54143331" ns2:_="" ns3:_="" ns4:_="">
    <xsd:import namespace="2db3d1eb-d48f-471b-880e-0ab6d8680f69"/>
    <xsd:import namespace="f7df75ff-b9db-47b5-88db-1eeca604d631"/>
    <xsd:import namespace="0696ddfa-02a8-4e53-8d7b-eb9bfe4056a2"/>
    <xsd:element name="properties">
      <xsd:complexType>
        <xsd:sequence>
          <xsd:element name="documentManagement">
            <xsd:complexType>
              <xsd:all>
                <xsd:element ref="ns2:_dlc_DocId" minOccurs="0"/>
                <xsd:element ref="ns2:_dlc_DocIdUrl" minOccurs="0"/>
                <xsd:element ref="ns2:_dlc_DocIdPersistId" minOccurs="0"/>
                <xsd:element ref="ns2:SecurityClass" minOccurs="0"/>
                <xsd:element ref="ns2:df767a2689ee44cbb29f8fb1d4511417" minOccurs="0"/>
                <xsd:element ref="ns2:TaxCatchAll" minOccurs="0"/>
                <xsd:element ref="ns2:k1dc1c99061543d1b3bbe83300dc3e9c" minOccurs="0"/>
                <xsd:element ref="ns2:YearEndDate" minOccurs="0"/>
                <xsd:element ref="ns2:RptFreq" minOccurs="0"/>
                <xsd:element ref="ns2:FinYear" minOccurs="0"/>
                <xsd:element ref="ns2:o6e1ad5fb6c647a1b7ede24a370ecf23" minOccurs="0"/>
                <xsd:element ref="ns2:m9d42910a2584cadb5dd1e3033983e9f" minOccurs="0"/>
                <xsd:element ref="ns3:MediaServiceMetadata" minOccurs="0"/>
                <xsd:element ref="ns3:MediaServiceFastMetadata" minOccurs="0"/>
                <xsd:element ref="ns2:CalYear" minOccurs="0"/>
                <xsd:element ref="ns3:MediaServiceAutoKeyPoints" minOccurs="0"/>
                <xsd:element ref="ns3:MediaServiceKeyPoints" minOccurs="0"/>
                <xsd:element ref="ns4:SharedWithUsers" minOccurs="0"/>
                <xsd:element ref="ns4:SharedWithDetails" minOccurs="0"/>
                <xsd:element ref="ns2:CalMont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3d1eb-d48f-471b-880e-0ab6d8680f6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ecurityClass" ma:index="11" nillable="true" ma:displayName="Security Classification" ma:default="OFFICIAL" ma:description="Security Classification of documents" ma:format="Dropdown" ma:internalName="SecurityClass">
      <xsd:simpleType>
        <xsd:restriction base="dms:Choice">
          <xsd:enumeration value="PUBLIC"/>
          <xsd:enumeration value="OFFICIAL"/>
          <xsd:enumeration value="OFFICIAL-SENSITIVE"/>
          <xsd:enumeration value="OFFICIAL-SENSITIVE: COMMERCIAL"/>
          <xsd:enumeration value="OFFICIAL-SENSITIVE: PERSONAL"/>
          <xsd:enumeration value="LEGALLY PRIVILEGED AND CONFIDENTIAL"/>
          <xsd:enumeration value="SECRET"/>
          <xsd:enumeration value="TOP SECRET"/>
        </xsd:restriction>
      </xsd:simpleType>
    </xsd:element>
    <xsd:element name="df767a2689ee44cbb29f8fb1d4511417" ma:index="13" ma:taxonomy="true" ma:internalName="df767a2689ee44cbb29f8fb1d4511417" ma:taxonomyFieldName="RecSeries" ma:displayName="Records Series" ma:readOnly="false" ma:default="" ma:fieldId="{df767a26-89ee-44cb-b29f-8fb1d4511417}" ma:sspId="71091f16-79d5-4f0b-b9d4-d20c00c650b9" ma:termSetId="8d079e36-c568-4491-b500-a9892ef0d27d" ma:anchorId="a62cd192-e350-4daa-8ebe-2b936a0cd433" ma:open="false" ma:isKeyword="false">
      <xsd:complexType>
        <xsd:sequence>
          <xsd:element ref="pc:Terms" minOccurs="0" maxOccurs="1"/>
        </xsd:sequence>
      </xsd:complexType>
    </xsd:element>
    <xsd:element name="TaxCatchAll" ma:index="14" nillable="true" ma:displayName="Taxonomy Catch All Column" ma:hidden="true" ma:list="{c70f7087-0082-4391-939c-218467fe4371}" ma:internalName="TaxCatchAll" ma:showField="CatchAllData" ma:web="2db3d1eb-d48f-471b-880e-0ab6d8680f69">
      <xsd:complexType>
        <xsd:complexContent>
          <xsd:extension base="dms:MultiChoiceLookup">
            <xsd:sequence>
              <xsd:element name="Value" type="dms:Lookup" maxOccurs="unbounded" minOccurs="0" nillable="true"/>
            </xsd:sequence>
          </xsd:extension>
        </xsd:complexContent>
      </xsd:complexType>
    </xsd:element>
    <xsd:element name="k1dc1c99061543d1b3bbe83300dc3e9c" ma:index="16" nillable="true" ma:taxonomy="true" ma:internalName="k1dc1c99061543d1b3bbe83300dc3e9c" ma:taxonomyFieldName="RptType" ma:displayName="Report Type" ma:default="" ma:fieldId="{41dc1c99-0615-43d1-b3bb-e83300dc3e9c}" ma:sspId="71091f16-79d5-4f0b-b9d4-d20c00c650b9" ma:termSetId="2b90def2-e547-4aef-aa83-d73c50973f71" ma:anchorId="00000000-0000-0000-0000-000000000000" ma:open="false" ma:isKeyword="false">
      <xsd:complexType>
        <xsd:sequence>
          <xsd:element ref="pc:Terms" minOccurs="0" maxOccurs="1"/>
        </xsd:sequence>
      </xsd:complexType>
    </xsd:element>
    <xsd:element name="YearEndDate" ma:index="17" nillable="true" ma:displayName="Year End Date" ma:default="2025-03-31T00:00:00Z" ma:description="Last day of the current financial year i.e. 31/03/2020" ma:format="DateOnly" ma:internalName="YearEndDate">
      <xsd:simpleType>
        <xsd:restriction base="dms:DateTime"/>
      </xsd:simpleType>
    </xsd:element>
    <xsd:element name="RptFreq" ma:index="18" nillable="true" ma:displayName="Reporting Frequency" ma:description="How often is the reporting performed?" ma:format="Dropdown" ma:internalName="RptFreq">
      <xsd:simpleType>
        <xsd:restriction base="dms:Choice">
          <xsd:enumeration value="Daily"/>
          <xsd:enumeration value="Weekly"/>
          <xsd:enumeration value="Monthly"/>
          <xsd:enumeration value="Quarterly"/>
          <xsd:enumeration value="Annual"/>
          <xsd:enumeration value="N/A"/>
          <xsd:enumeration value="Ad Hoc"/>
        </xsd:restriction>
      </xsd:simpleType>
    </xsd:element>
    <xsd:element name="FinYear" ma:index="19" nillable="true" ma:displayName="Financial Year" ma:default="2024-25" ma:description="Financial year to which document relates" ma:format="Dropdown" ma:internalName="FinYear">
      <xsd:simpleType>
        <xsd:restriction base="dms:Choice">
          <xsd:enumeration value="Multi Year File"/>
          <xsd:enumeration value="2029-30"/>
          <xsd:enumeration value="2028-29"/>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2012-13"/>
          <xsd:enumeration value="2011-12"/>
          <xsd:enumeration value="2010-11"/>
          <xsd:enumeration value="2009-10"/>
          <xsd:enumeration value="2008-09"/>
          <xsd:enumeration value="2007-08"/>
          <xsd:enumeration value="2006-07"/>
          <xsd:enumeration value="2005-06"/>
          <xsd:enumeration value="2004-05"/>
          <xsd:enumeration value="2003-04"/>
          <xsd:enumeration value="2002-03"/>
          <xsd:enumeration value="2001-02"/>
          <xsd:enumeration value="2000-01"/>
          <xsd:enumeration value="1999-00"/>
          <xsd:enumeration value="1998-99"/>
          <xsd:enumeration value="1997-98"/>
          <xsd:enumeration value="1996-67"/>
          <xsd:enumeration value="1995-96"/>
          <xsd:enumeration value="1994-95"/>
          <xsd:enumeration value="1993-94"/>
          <xsd:enumeration value="1992-93"/>
          <xsd:enumeration value="1991-92"/>
        </xsd:restriction>
      </xsd:simpleType>
    </xsd:element>
    <xsd:element name="o6e1ad5fb6c647a1b7ede24a370ecf23" ma:index="21" nillable="true" ma:taxonomy="true" ma:internalName="o6e1ad5fb6c647a1b7ede24a370ecf23" ma:taxonomyFieldName="DocType" ma:displayName="Document Type" ma:default="" ma:fieldId="{86e1ad5f-b6c6-47a1-b7ed-e24a370ecf23}" ma:sspId="71091f16-79d5-4f0b-b9d4-d20c00c650b9" ma:termSetId="ddc70e1e-1084-4f36-a290-75908947c60b" ma:anchorId="e8fdb10c-fc82-4eac-b6f6-0bc74ce5c201" ma:open="false" ma:isKeyword="false">
      <xsd:complexType>
        <xsd:sequence>
          <xsd:element ref="pc:Terms" minOccurs="0" maxOccurs="1"/>
        </xsd:sequence>
      </xsd:complexType>
    </xsd:element>
    <xsd:element name="m9d42910a2584cadb5dd1e3033983e9f" ma:index="23" nillable="true" ma:taxonomy="true" ma:internalName="m9d42910a2584cadb5dd1e3033983e9f" ma:taxonomyFieldName="CGAudience" ma:displayName="CG Audience" ma:readOnly="false" ma:default="" ma:fieldId="{69d42910-a258-4cad-b5dd-1e3033983e9f}" ma:sspId="71091f16-79d5-4f0b-b9d4-d20c00c650b9" ma:termSetId="915e9b48-379d-40d6-8bdf-ff00434a60a9" ma:anchorId="7ee8aeb5-6c75-4da3-801e-55be33077e88" ma:open="false" ma:isKeyword="false">
      <xsd:complexType>
        <xsd:sequence>
          <xsd:element ref="pc:Terms" minOccurs="0" maxOccurs="1"/>
        </xsd:sequence>
      </xsd:complexType>
    </xsd:element>
    <xsd:element name="CalYear" ma:index="26" nillable="true" ma:displayName="Calendar Year" ma:default="2024" ma:format="Dropdown" ma:internalName="CalYear">
      <xsd:simpleType>
        <xsd:restriction base="dms:Choice">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CalMonth" ma:index="31" nillable="true" ma:displayName="Calendar Month" ma:format="Dropdown" ma:internalName="Cal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schema>
  <xsd:schema xmlns:xsd="http://www.w3.org/2001/XMLSchema" xmlns:xs="http://www.w3.org/2001/XMLSchema" xmlns:dms="http://schemas.microsoft.com/office/2006/documentManagement/types" xmlns:pc="http://schemas.microsoft.com/office/infopath/2007/PartnerControls" targetNamespace="f7df75ff-b9db-47b5-88db-1eeca604d63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96ddfa-02a8-4e53-8d7b-eb9bfe4056a2"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E3AD4-6706-4423-8362-B6628C28BCE8}">
  <ds:schemaRefs>
    <ds:schemaRef ds:uri="http://schemas.microsoft.com/sharepoint/v3/contenttype/forms"/>
  </ds:schemaRefs>
</ds:datastoreItem>
</file>

<file path=customXml/itemProps2.xml><?xml version="1.0" encoding="utf-8"?>
<ds:datastoreItem xmlns:ds="http://schemas.openxmlformats.org/officeDocument/2006/customXml" ds:itemID="{ED7EF2C1-DB7E-419C-91CF-B5CE64AF514A}">
  <ds:schemaRefs>
    <ds:schemaRef ds:uri="http://schemas.microsoft.com/sharepoint/events"/>
  </ds:schemaRefs>
</ds:datastoreItem>
</file>

<file path=customXml/itemProps3.xml><?xml version="1.0" encoding="utf-8"?>
<ds:datastoreItem xmlns:ds="http://schemas.openxmlformats.org/officeDocument/2006/customXml" ds:itemID="{E45D144C-A2A5-42C9-9263-E3C0E5AB329A}">
  <ds:schemaRefs>
    <ds:schemaRef ds:uri="http://purl.org/dc/elements/1.1/"/>
    <ds:schemaRef ds:uri="http://schemas.microsoft.com/office/2006/metadata/properties"/>
    <ds:schemaRef ds:uri="2db3d1eb-d48f-471b-880e-0ab6d8680f69"/>
    <ds:schemaRef ds:uri="f7df75ff-b9db-47b5-88db-1eeca604d63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696ddfa-02a8-4e53-8d7b-eb9bfe4056a2"/>
    <ds:schemaRef ds:uri="http://www.w3.org/XML/1998/namespace"/>
    <ds:schemaRef ds:uri="http://purl.org/dc/dcmitype/"/>
  </ds:schemaRefs>
</ds:datastoreItem>
</file>

<file path=customXml/itemProps4.xml><?xml version="1.0" encoding="utf-8"?>
<ds:datastoreItem xmlns:ds="http://schemas.openxmlformats.org/officeDocument/2006/customXml" ds:itemID="{DAC2AF36-0DEC-4B37-9610-5F36E5A7C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3d1eb-d48f-471b-880e-0ab6d8680f69"/>
    <ds:schemaRef ds:uri="f7df75ff-b9db-47b5-88db-1eeca604d631"/>
    <ds:schemaRef ds:uri="0696ddfa-02a8-4e53-8d7b-eb9bfe405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Cover</vt:lpstr>
      <vt:lpstr>2. Key Statistics</vt:lpstr>
      <vt:lpstr>3. Key Trends</vt:lpstr>
      <vt:lpstr>4. Net Zero </vt:lpstr>
      <vt:lpstr>5. Communities &amp; Places</vt:lpstr>
      <vt:lpstr>6. Wellbeing Economy</vt:lpstr>
      <vt:lpstr>7. Data Gaps</vt:lpstr>
      <vt:lpstr> 8. Further Sources</vt:lpstr>
      <vt:lpstr>Visual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Marjorie Perotto</dc:creator>
  <cp:keywords/>
  <dc:description/>
  <cp:lastModifiedBy>Donna Laidlaw</cp:lastModifiedBy>
  <cp:revision/>
  <dcterms:created xsi:type="dcterms:W3CDTF">2024-05-08T10:16:35Z</dcterms:created>
  <dcterms:modified xsi:type="dcterms:W3CDTF">2024-08-29T09:54:32Z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0x010100F851221995F85141ACEF966632A26407</vt:lpwstr>
  </property>
  <property fmtid="{D5CDD505-2E9C-101B-9397-08002B2CF9AE}" pid="3" name="MediaServiceImageTags">
    <vt:lpwstr/>
  </property>
  <property fmtid="{D5CDD505-2E9C-101B-9397-08002B2CF9AE}" pid="4" name="_dlc_DocIdItemGuid">
    <vt:lpwstr>aba5baaf-3df6-4ad2-90d3-8686c71b9fdd</vt:lpwstr>
  </property>
  <property fmtid="{D5CDD505-2E9C-101B-9397-08002B2CF9AE}" pid="5" name="DocType">
    <vt:lpwstr/>
  </property>
  <property fmtid="{D5CDD505-2E9C-101B-9397-08002B2CF9AE}" pid="6" name="CGAudience">
    <vt:lpwstr/>
  </property>
  <property fmtid="{D5CDD505-2E9C-101B-9397-08002B2CF9AE}" pid="7" name="RecSeries">
    <vt:lpwstr>460;#External Reporting (Final Report)|eba6b54b-564b-4d87-aedd-3ff436443f0c</vt:lpwstr>
  </property>
  <property fmtid="{D5CDD505-2E9C-101B-9397-08002B2CF9AE}" pid="8" name="RptType">
    <vt:lpwstr/>
  </property>
</Properties>
</file>